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 Ole\Dropbox\Borgen vel Styret\01 Styremøter\02 Årsmøter\2020\"/>
    </mc:Choice>
  </mc:AlternateContent>
  <xr:revisionPtr revIDLastSave="0" documentId="8_{5898FD55-45E5-4A1C-A888-113A191FE7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gn2020-Bud2021" sheetId="5" r:id="rId1"/>
    <sheet name="Regn2019-Bud2020" sheetId="4" r:id="rId2"/>
    <sheet name="Regn2018-Bud2019" sheetId="3" r:id="rId3"/>
    <sheet name="Regn2017-Bud2018" sheetId="2" r:id="rId4"/>
    <sheet name="Regn2016-Bud2017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F48" i="5" l="1"/>
  <c r="D48" i="5"/>
  <c r="D52" i="5" s="1"/>
  <c r="C48" i="5"/>
  <c r="C52" i="5" s="1"/>
  <c r="D28" i="5"/>
  <c r="B48" i="5" l="1"/>
  <c r="B52" i="5" s="1"/>
  <c r="F13" i="5"/>
  <c r="F35" i="5"/>
  <c r="F46" i="5"/>
  <c r="F47" i="5"/>
  <c r="F50" i="5"/>
  <c r="B35" i="5"/>
  <c r="B13" i="5"/>
  <c r="E50" i="5"/>
  <c r="E48" i="5"/>
  <c r="E35" i="5"/>
  <c r="C35" i="5"/>
  <c r="D34" i="5"/>
  <c r="D33" i="5"/>
  <c r="D32" i="5"/>
  <c r="D31" i="5"/>
  <c r="D30" i="5"/>
  <c r="D29" i="5"/>
  <c r="D27" i="5"/>
  <c r="D26" i="5"/>
  <c r="D25" i="5"/>
  <c r="D24" i="5"/>
  <c r="D23" i="5"/>
  <c r="D22" i="5"/>
  <c r="D21" i="5"/>
  <c r="D20" i="5"/>
  <c r="D18" i="5"/>
  <c r="D17" i="5"/>
  <c r="D16" i="5"/>
  <c r="C13" i="5"/>
  <c r="C37" i="5" s="1"/>
  <c r="D12" i="5"/>
  <c r="D11" i="5"/>
  <c r="D10" i="5"/>
  <c r="D9" i="5"/>
  <c r="D8" i="5"/>
  <c r="D7" i="5"/>
  <c r="D6" i="5"/>
  <c r="D13" i="5" l="1"/>
  <c r="F37" i="5"/>
  <c r="B37" i="5"/>
  <c r="F52" i="5"/>
  <c r="E52" i="5"/>
  <c r="D35" i="5"/>
  <c r="D26" i="4"/>
  <c r="D25" i="4"/>
  <c r="D37" i="5" l="1"/>
  <c r="D27" i="4"/>
  <c r="C49" i="4" l="1"/>
  <c r="C53" i="4" s="1"/>
  <c r="B49" i="4"/>
  <c r="B53" i="4" s="1"/>
  <c r="F51" i="4"/>
  <c r="E51" i="4"/>
  <c r="E49" i="4"/>
  <c r="D49" i="4"/>
  <c r="F48" i="4"/>
  <c r="F47" i="4"/>
  <c r="F36" i="4"/>
  <c r="E36" i="4"/>
  <c r="C36" i="4"/>
  <c r="B36" i="4"/>
  <c r="D35" i="4"/>
  <c r="D34" i="4"/>
  <c r="D33" i="4"/>
  <c r="D32" i="4"/>
  <c r="D31" i="4"/>
  <c r="D30" i="4"/>
  <c r="D29" i="4"/>
  <c r="D28" i="4"/>
  <c r="D24" i="4"/>
  <c r="D23" i="4"/>
  <c r="D22" i="4"/>
  <c r="D21" i="4"/>
  <c r="D20" i="4"/>
  <c r="D19" i="4"/>
  <c r="D18" i="4"/>
  <c r="F15" i="4"/>
  <c r="C15" i="4"/>
  <c r="B15" i="4"/>
  <c r="D14" i="4"/>
  <c r="D12" i="4"/>
  <c r="D11" i="4"/>
  <c r="D10" i="4"/>
  <c r="D9" i="4"/>
  <c r="D8" i="4"/>
  <c r="D7" i="4"/>
  <c r="D6" i="4"/>
  <c r="F49" i="4" l="1"/>
  <c r="F38" i="4"/>
  <c r="E53" i="4"/>
  <c r="B38" i="4"/>
  <c r="D36" i="4"/>
  <c r="D15" i="4"/>
  <c r="D53" i="4"/>
  <c r="F53" i="4" s="1"/>
  <c r="C38" i="4"/>
  <c r="C45" i="3"/>
  <c r="C49" i="3" s="1"/>
  <c r="D45" i="3"/>
  <c r="D49" i="3" s="1"/>
  <c r="E45" i="3"/>
  <c r="B45" i="3"/>
  <c r="B49" i="3" s="1"/>
  <c r="D38" i="4" l="1"/>
  <c r="I50" i="4"/>
  <c r="F45" i="3"/>
  <c r="D22" i="3"/>
  <c r="F14" i="3"/>
  <c r="D7" i="3"/>
  <c r="D8" i="3"/>
  <c r="D9" i="3"/>
  <c r="D10" i="3"/>
  <c r="D11" i="3"/>
  <c r="D12" i="3"/>
  <c r="D13" i="3"/>
  <c r="D6" i="3"/>
  <c r="C14" i="3"/>
  <c r="D14" i="3" s="1"/>
  <c r="B14" i="3"/>
  <c r="D30" i="3" l="1"/>
  <c r="F44" i="3"/>
  <c r="F47" i="3"/>
  <c r="F43" i="3"/>
  <c r="F49" i="3" l="1"/>
  <c r="D25" i="3"/>
  <c r="D23" i="3"/>
  <c r="E47" i="3"/>
  <c r="E49" i="3" s="1"/>
  <c r="F32" i="3"/>
  <c r="E32" i="3"/>
  <c r="C32" i="3"/>
  <c r="C34" i="3" s="1"/>
  <c r="B32" i="3"/>
  <c r="D31" i="3"/>
  <c r="D26" i="3"/>
  <c r="D20" i="3"/>
  <c r="D21" i="3"/>
  <c r="D18" i="3"/>
  <c r="D17" i="3"/>
  <c r="D24" i="3"/>
  <c r="D29" i="3"/>
  <c r="D28" i="3"/>
  <c r="D19" i="3"/>
  <c r="D27" i="3"/>
  <c r="I46" i="3" l="1"/>
  <c r="F34" i="3"/>
  <c r="D32" i="3"/>
  <c r="B34" i="3"/>
  <c r="D34" i="3" s="1"/>
  <c r="G40" i="2"/>
  <c r="G41" i="2"/>
  <c r="G39" i="2"/>
  <c r="G13" i="2"/>
  <c r="G30" i="2" l="1"/>
  <c r="G32" i="2" s="1"/>
  <c r="F30" i="2"/>
  <c r="C30" i="2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B30" i="2"/>
  <c r="D20" i="2"/>
  <c r="E20" i="2" s="1"/>
  <c r="D19" i="2"/>
  <c r="E19" i="2" s="1"/>
  <c r="D18" i="2"/>
  <c r="E18" i="2" s="1"/>
  <c r="D17" i="2"/>
  <c r="E17" i="2" s="1"/>
  <c r="D16" i="2"/>
  <c r="E16" i="2" s="1"/>
  <c r="C13" i="2"/>
  <c r="B13" i="2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C32" i="2" l="1"/>
  <c r="B32" i="2"/>
  <c r="E30" i="2"/>
  <c r="D13" i="2"/>
  <c r="E13" i="2" s="1"/>
  <c r="D30" i="2"/>
  <c r="G33" i="1"/>
  <c r="F33" i="1"/>
  <c r="C33" i="1"/>
  <c r="C14" i="1"/>
  <c r="D12" i="1"/>
  <c r="E12" i="1" s="1"/>
  <c r="E42" i="1"/>
  <c r="E41" i="1"/>
  <c r="E40" i="1"/>
  <c r="D32" i="2" l="1"/>
  <c r="E32" i="2" s="1"/>
  <c r="B14" i="1"/>
  <c r="D11" i="1" l="1"/>
  <c r="E11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7" i="1"/>
  <c r="E7" i="1" s="1"/>
  <c r="D8" i="1"/>
  <c r="E8" i="1" s="1"/>
  <c r="D9" i="1"/>
  <c r="E9" i="1" s="1"/>
  <c r="D10" i="1"/>
  <c r="E10" i="1" s="1"/>
  <c r="D6" i="1"/>
  <c r="E6" i="1" s="1"/>
  <c r="E24" i="1" l="1"/>
  <c r="B22" i="1"/>
  <c r="G14" i="1"/>
  <c r="B33" i="1" l="1"/>
  <c r="B35" i="1" s="1"/>
  <c r="D22" i="1"/>
  <c r="C35" i="1"/>
  <c r="G35" i="1"/>
  <c r="D14" i="1"/>
  <c r="E14" i="1" s="1"/>
  <c r="D35" i="1" l="1"/>
  <c r="E35" i="1" s="1"/>
  <c r="E22" i="1"/>
  <c r="E33" i="1" s="1"/>
  <c r="D33" i="1"/>
</calcChain>
</file>

<file path=xl/sharedStrings.xml><?xml version="1.0" encoding="utf-8"?>
<sst xmlns="http://schemas.openxmlformats.org/spreadsheetml/2006/main" count="315" uniqueCount="166">
  <si>
    <t>Konto/aktivitet</t>
  </si>
  <si>
    <t>Avvik mot budsjett</t>
  </si>
  <si>
    <t>Budsjett 2016</t>
  </si>
  <si>
    <t>Inntekter</t>
  </si>
  <si>
    <t>Medlemskontingent</t>
  </si>
  <si>
    <t>Parkeringsutleie Trettestykket</t>
  </si>
  <si>
    <t>Renteinntekter</t>
  </si>
  <si>
    <t>Tilskudd fra Asker velforbund</t>
  </si>
  <si>
    <t>Norsk Tipping</t>
  </si>
  <si>
    <t>Sum inntekter</t>
  </si>
  <si>
    <t>Kostnader</t>
  </si>
  <si>
    <t>Administrasjon</t>
  </si>
  <si>
    <t>Møtekostnader</t>
  </si>
  <si>
    <t>Gaver</t>
  </si>
  <si>
    <t>Bankkostnader</t>
  </si>
  <si>
    <t>Trykksaker og digitalisering</t>
  </si>
  <si>
    <t>Belysning</t>
  </si>
  <si>
    <t>Rydding/vedlikehold av velets eiendommer</t>
  </si>
  <si>
    <t>Borgenposten</t>
  </si>
  <si>
    <t>Sandkasser</t>
  </si>
  <si>
    <t>Benkeprosjektet</t>
  </si>
  <si>
    <t>Turløypeprosjekt</t>
  </si>
  <si>
    <t>Rusken-aksjonen</t>
  </si>
  <si>
    <t>Støtte til lokale foreninger etc.</t>
  </si>
  <si>
    <t>Borgen vel 80 år</t>
  </si>
  <si>
    <t>Sum kostnader</t>
  </si>
  <si>
    <t>Resultat</t>
  </si>
  <si>
    <t>DNB brukskonto</t>
  </si>
  <si>
    <t>DNB sparekonto</t>
  </si>
  <si>
    <t>DNB Rentespar</t>
  </si>
  <si>
    <t>Budavvik %</t>
  </si>
  <si>
    <t>Kontingent Asker Velforbund</t>
  </si>
  <si>
    <t>Regnskap 2016 og budsjett 2017</t>
  </si>
  <si>
    <t>Regnskap 2016</t>
  </si>
  <si>
    <t>Balanse pr. 31.12.2016</t>
  </si>
  <si>
    <t>Kommentarer</t>
  </si>
  <si>
    <t>Posteres i 2017</t>
  </si>
  <si>
    <t>Støtte til jubileumsfest</t>
  </si>
  <si>
    <t>Andre inntekter</t>
  </si>
  <si>
    <t>Fra Borgenprosjektet</t>
  </si>
  <si>
    <t>Bevegelse 2016</t>
  </si>
  <si>
    <t>Budsjett 2017</t>
  </si>
  <si>
    <t>To purringer</t>
  </si>
  <si>
    <t>Begge kontoene</t>
  </si>
  <si>
    <t>Grasrotandelen</t>
  </si>
  <si>
    <t>Renter og strømavregning</t>
  </si>
  <si>
    <t>Årsmøte 2016</t>
  </si>
  <si>
    <t>Blomster ved årsmøtet</t>
  </si>
  <si>
    <t>Trettestykket og Anna Bøes vei</t>
  </si>
  <si>
    <t>Skilt</t>
  </si>
  <si>
    <t>"La den vandre + Borgengutten"</t>
  </si>
  <si>
    <t>Regnskap 2017 og budsjett 2018</t>
  </si>
  <si>
    <t>Regnskap 2017</t>
  </si>
  <si>
    <t>Budsjett 2018</t>
  </si>
  <si>
    <t>En purring 2017, to i 2018</t>
  </si>
  <si>
    <t>Begge bankkontiene</t>
  </si>
  <si>
    <t>Tilskudd fra Asker Velforbund</t>
  </si>
  <si>
    <t>Mnd-kost DNB og Vipps</t>
  </si>
  <si>
    <t>Bokf. både 2016 og 2017</t>
  </si>
  <si>
    <t>Borgenfest</t>
  </si>
  <si>
    <t>Ballonger, kake etc</t>
  </si>
  <si>
    <t>Container, Gressklipper</t>
  </si>
  <si>
    <t>Benker/Hagebord</t>
  </si>
  <si>
    <t>Rydding/vedlikehold av vellets eiendommer</t>
  </si>
  <si>
    <t>Balanse pr. 31.12.2017</t>
  </si>
  <si>
    <t>Bevegelse 2017</t>
  </si>
  <si>
    <t>Rusken-aksjon/Dugnad</t>
  </si>
  <si>
    <t>DNB Brukskonto</t>
  </si>
  <si>
    <t>DNB Sparekonto</t>
  </si>
  <si>
    <t>Dugnad Trettestykket</t>
  </si>
  <si>
    <t>Årsmøte 2017, Leie skole, kake, trykk invitasjon</t>
  </si>
  <si>
    <t>Asker Velforbund / AB Trafikksikkerhetsforening</t>
  </si>
  <si>
    <t>Budsjett 2019</t>
  </si>
  <si>
    <t>Regnskap 2018</t>
  </si>
  <si>
    <t>Tilskudd Sparebankstiftelsen</t>
  </si>
  <si>
    <t>Tilskudd andre</t>
  </si>
  <si>
    <t>Møtekostnader, Årsmøtet</t>
  </si>
  <si>
    <t>Leie skole, kake, trykk årsmelding/purring medl.ktgt</t>
  </si>
  <si>
    <t>Dugnad</t>
  </si>
  <si>
    <t>Borgendilten/Borgenlekene</t>
  </si>
  <si>
    <t>Kontingenter</t>
  </si>
  <si>
    <t>Asker Velforbund kr 3.465 / AB Trafikksikkerhetsforening kr 300</t>
  </si>
  <si>
    <t>Trettestykket</t>
  </si>
  <si>
    <t xml:space="preserve">Bankboks, Domeneavgift, konvolutter, porto etc. </t>
  </si>
  <si>
    <t>Balanse pr. 31.12.2018</t>
  </si>
  <si>
    <t xml:space="preserve">Sum verdier: </t>
  </si>
  <si>
    <t>Bevegelse 2018</t>
  </si>
  <si>
    <t>Trettestykket og Anna Bøes vei, kun Trettestykket i budsjettet</t>
  </si>
  <si>
    <t>Kommentarer til regnskapet</t>
  </si>
  <si>
    <t>Mnd-kost DNB og Vippskostnad, minus refundert for mye belastet 2017</t>
  </si>
  <si>
    <t>Trykkekostnad, brukes til historieboken i 2019</t>
  </si>
  <si>
    <t>Engangstilskudd etter søknad 2018</t>
  </si>
  <si>
    <t>Tennisklubben for Trettestykket kr 11.700 og privat for Historielaget kr 1.000 i 2018</t>
  </si>
  <si>
    <t>Regnskapet viser salg Borgenposten til Borgen Skog både 2017 og 2018</t>
  </si>
  <si>
    <t>Historiegruppa/Historieboken</t>
  </si>
  <si>
    <t>Forventet mottatt støtte til Historieboken i 2019</t>
  </si>
  <si>
    <t>Trykkekostnader Historieboken 2019</t>
  </si>
  <si>
    <t>2018: Søknad 11.352 / Fjerning gjerde 17.500 / Container 4.336 / Aktiv Lek 396.141</t>
  </si>
  <si>
    <t>Askerlia julegrantenning 1.000, Kulturhagens Venner 5.000, Borgen skolekorps 4.000</t>
  </si>
  <si>
    <t>Skiltprosjektet</t>
  </si>
  <si>
    <t>Produksjon av navneskilt ved stier på Borgen</t>
  </si>
  <si>
    <t>I tillegg til direkte innkjøp av materiell, mye dugnad av styremedlemmene</t>
  </si>
  <si>
    <t>En purring gjennomført hvert år</t>
  </si>
  <si>
    <t>Forhandlinger gjennomføres 2019 om øket leie</t>
  </si>
  <si>
    <t>Borgen vel, Asker  -  Regnskap 2018 og Budsjett 2019</t>
  </si>
  <si>
    <t>Påfylling av grus i gruskassene</t>
  </si>
  <si>
    <t>Sum bank</t>
  </si>
  <si>
    <t>Diff. Resultat/Balanse gjelder to poster betalt/innbetalt 2019, men gjelder 2018</t>
  </si>
  <si>
    <t>Regnskap 2019</t>
  </si>
  <si>
    <t>Budsjett 2020</t>
  </si>
  <si>
    <t>Balanse pr. 31.12.2019</t>
  </si>
  <si>
    <t>Forhandlinger gjennomføres 2020 om øket leie</t>
  </si>
  <si>
    <t>Salg, "Historien om Borgen"</t>
  </si>
  <si>
    <t>Kommentarer til regnskapet / budsjettet</t>
  </si>
  <si>
    <t>Asker velforbund/Velrusken i 2019</t>
  </si>
  <si>
    <t>Borgenposten ikke utgitt, i stedet er historieboken produsert i 2019</t>
  </si>
  <si>
    <t>Benker/Hagebord, ingen innkjøpt i 2019</t>
  </si>
  <si>
    <t>Ingen søknader om støtte mottatt i 2019</t>
  </si>
  <si>
    <t>Mnd-kost DNB og kostnad for hver innbetaling med Vippps</t>
  </si>
  <si>
    <t>Borgen vel, Asker  -  Regnskap 2019 og Budsjett 2020</t>
  </si>
  <si>
    <t>Ingen tilskudd mottatt i 2019</t>
  </si>
  <si>
    <t>Ingen andre inntekter mottatt i 2019</t>
  </si>
  <si>
    <t>Mottatt trykkestøtte til "Historien om Borgen" i 2019</t>
  </si>
  <si>
    <t>2019: Asbest kr 18.226, Asker komm. kr 14.310, Gressklipp kr 12.500</t>
  </si>
  <si>
    <t>Ingen dugnad 2019</t>
  </si>
  <si>
    <t>Diff. Resultat/Balanse gjelder to poster betalt/innbetalt 2019, men inkl. regnskapet 2018</t>
  </si>
  <si>
    <t>Innkjøp vester for bruk på arrangementer, fore å vise at vi er Borgen vel</t>
  </si>
  <si>
    <t>Vester</t>
  </si>
  <si>
    <t>Ingen regning for gruskasser mottatt i 2019</t>
  </si>
  <si>
    <t>22 bøker solgt 2019 / Forventet solgt 100 stk  i 2020 (34 pr 22.1.)</t>
  </si>
  <si>
    <t>Borgenlekene</t>
  </si>
  <si>
    <t>Borgendilten</t>
  </si>
  <si>
    <t>Produksjon av navneskilt ved stier på Borgen, monteres våren 2020</t>
  </si>
  <si>
    <t>Belysning Trettestykket 33, lampene Borgenbakken er overtatt av kommunen</t>
  </si>
  <si>
    <t>En purring årlig. 150 er oppført som medlem, men betaler ikke</t>
  </si>
  <si>
    <t>Kom deg ut-dagen</t>
  </si>
  <si>
    <t>Ingen kostnader i 2019, samarbeid med Asker Turlag, dugnad av styremedlemmer</t>
  </si>
  <si>
    <t>Regnskap 2020</t>
  </si>
  <si>
    <t>Budsjett 2021</t>
  </si>
  <si>
    <t>Balanse pr. 31.12.2020</t>
  </si>
  <si>
    <t>Bevegelse 2020</t>
  </si>
  <si>
    <t>Ingen regning for gruskasser mottatt i 2019, begge år fakturert i 2020</t>
  </si>
  <si>
    <t xml:space="preserve">Bankboks, Domeneavgift, konvolutter, porto,  etc. </t>
  </si>
  <si>
    <t>Borgen Skog Grunneierforening, tilskudd Borgenposten</t>
  </si>
  <si>
    <t>Trykk årsmelding/Blomster</t>
  </si>
  <si>
    <t>Benker/Hagebord, ingen innkjøpt i 2020</t>
  </si>
  <si>
    <t>En purring årlig. 448 betalende medl, 171 notert som med., men ubetalt i 2020</t>
  </si>
  <si>
    <t>Belysning Trettestykket 33</t>
  </si>
  <si>
    <t xml:space="preserve">Trykkekostnader Borgenposten </t>
  </si>
  <si>
    <t>Innkjøp reklamevester for bruk på arrangementer, for å vise at vi er Borgen vel</t>
  </si>
  <si>
    <t xml:space="preserve">Trafikktelling </t>
  </si>
  <si>
    <t>Samarbeid med Asker Turlag, dugnad av styremedlemmer</t>
  </si>
  <si>
    <t>Borgenveien 120-154 i 2020, v/ Askar og Bærum Trafikksikkerhetsforening</t>
  </si>
  <si>
    <t xml:space="preserve">2020: Kartverket kr 1.835, Vannregning kr 577, Fjerning vannmåler kr 3.496 </t>
  </si>
  <si>
    <t xml:space="preserve">Borgen vel, Asker  -  Regnskap 2020 og Budsjett 2021 </t>
  </si>
  <si>
    <t>78 bøker solgt 2020, stort sett alle på nyåret. Restlager ca 175 bøker</t>
  </si>
  <si>
    <t>Ingen søknader om støtte mottatt i 2020</t>
  </si>
  <si>
    <t>Utleie parkeringsplassen til Asker kommune</t>
  </si>
  <si>
    <t>Asker velforbund, Velrusken, for dugnad på Trettestykket</t>
  </si>
  <si>
    <t>Brenner for Borgen-prisen</t>
  </si>
  <si>
    <t>Produksjon statuett for Årets ildsjel - "Brenner for Borgen"</t>
  </si>
  <si>
    <t>Pga koronarestriksjoner ble ikke Borgenlekene gjennomført i 2020</t>
  </si>
  <si>
    <t>Pga koronarestriksjoner ble ikke Borgendilten gjennomført i 2020</t>
  </si>
  <si>
    <t>2020: Asker Velforbund kr 3.465 / AB Trafikksikkerhetsforening kr 300</t>
  </si>
  <si>
    <t>2020: Containere/mat Trettestykket, kr 15.000 i støtte fra Asker velforbund</t>
  </si>
  <si>
    <t>Avvik mot budsj.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</si>
</sst>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Trebuchet MS"/>
      <family val="2"/>
    </font>
    <font>
      <sz val="18"/>
      <color theme="4" tint="-0.249977111117893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theme="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1"/>
      <color theme="4" tint="-0.24997711111789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40" fontId="7" fillId="0" borderId="0" xfId="0" applyNumberFormat="1" applyFont="1"/>
    <xf numFmtId="9" fontId="7" fillId="0" borderId="0" xfId="1" applyFont="1"/>
    <xf numFmtId="0" fontId="6" fillId="0" borderId="1" xfId="0" applyFont="1" applyBorder="1"/>
    <xf numFmtId="40" fontId="8" fillId="0" borderId="1" xfId="0" applyNumberFormat="1" applyFont="1" applyBorder="1"/>
    <xf numFmtId="40" fontId="9" fillId="0" borderId="1" xfId="0" applyNumberFormat="1" applyFont="1" applyBorder="1"/>
    <xf numFmtId="9" fontId="9" fillId="0" borderId="1" xfId="1" applyFont="1" applyBorder="1"/>
    <xf numFmtId="40" fontId="10" fillId="0" borderId="0" xfId="0" applyNumberFormat="1" applyFont="1"/>
    <xf numFmtId="40" fontId="4" fillId="0" borderId="0" xfId="0" applyNumberFormat="1" applyFont="1"/>
    <xf numFmtId="164" fontId="4" fillId="0" borderId="0" xfId="0" applyNumberFormat="1" applyFont="1"/>
    <xf numFmtId="14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11" fillId="0" borderId="0" xfId="0" applyFont="1"/>
    <xf numFmtId="4" fontId="3" fillId="0" borderId="0" xfId="0" applyNumberFormat="1" applyFont="1"/>
    <xf numFmtId="4" fontId="4" fillId="0" borderId="0" xfId="0" applyNumberFormat="1" applyFont="1"/>
    <xf numFmtId="4" fontId="5" fillId="2" borderId="0" xfId="0" applyNumberFormat="1" applyFont="1" applyFill="1"/>
    <xf numFmtId="4" fontId="0" fillId="0" borderId="0" xfId="0" applyNumberFormat="1"/>
    <xf numFmtId="4" fontId="7" fillId="0" borderId="0" xfId="0" applyNumberFormat="1" applyFont="1"/>
    <xf numFmtId="4" fontId="8" fillId="0" borderId="1" xfId="0" applyNumberFormat="1" applyFont="1" applyBorder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4" fontId="15" fillId="2" borderId="0" xfId="0" applyNumberFormat="1" applyFont="1" applyFill="1"/>
    <xf numFmtId="0" fontId="16" fillId="0" borderId="0" xfId="0" applyFont="1"/>
    <xf numFmtId="0" fontId="17" fillId="0" borderId="0" xfId="0" applyFont="1"/>
    <xf numFmtId="40" fontId="17" fillId="0" borderId="0" xfId="0" applyNumberFormat="1" applyFont="1"/>
    <xf numFmtId="9" fontId="17" fillId="0" borderId="0" xfId="1" applyFont="1"/>
    <xf numFmtId="4" fontId="17" fillId="0" borderId="0" xfId="0" applyNumberFormat="1" applyFont="1"/>
    <xf numFmtId="0" fontId="16" fillId="0" borderId="1" xfId="0" applyFont="1" applyBorder="1"/>
    <xf numFmtId="40" fontId="18" fillId="0" borderId="1" xfId="0" applyNumberFormat="1" applyFont="1" applyBorder="1"/>
    <xf numFmtId="40" fontId="19" fillId="0" borderId="1" xfId="0" applyNumberFormat="1" applyFont="1" applyBorder="1"/>
    <xf numFmtId="9" fontId="19" fillId="0" borderId="1" xfId="1" applyFont="1" applyBorder="1"/>
    <xf numFmtId="4" fontId="18" fillId="0" borderId="1" xfId="0" applyNumberFormat="1" applyFont="1" applyBorder="1"/>
    <xf numFmtId="40" fontId="20" fillId="0" borderId="0" xfId="0" applyNumberFormat="1" applyFont="1"/>
    <xf numFmtId="40" fontId="0" fillId="0" borderId="0" xfId="0" applyNumberFormat="1"/>
    <xf numFmtId="164" fontId="0" fillId="0" borderId="0" xfId="0" applyNumberFormat="1"/>
    <xf numFmtId="14" fontId="15" fillId="2" borderId="0" xfId="0" applyNumberFormat="1" applyFont="1" applyFill="1"/>
    <xf numFmtId="0" fontId="12" fillId="0" borderId="0" xfId="0" applyFont="1"/>
    <xf numFmtId="40" fontId="12" fillId="0" borderId="0" xfId="0" applyNumberFormat="1" applyFont="1"/>
    <xf numFmtId="40" fontId="21" fillId="0" borderId="0" xfId="0" applyNumberFormat="1" applyFont="1"/>
    <xf numFmtId="0" fontId="0" fillId="3" borderId="0" xfId="0" applyFill="1"/>
    <xf numFmtId="0" fontId="15" fillId="3" borderId="0" xfId="0" applyFont="1" applyFill="1"/>
    <xf numFmtId="9" fontId="17" fillId="3" borderId="0" xfId="1" applyFont="1" applyFill="1"/>
    <xf numFmtId="40" fontId="17" fillId="3" borderId="0" xfId="0" applyNumberFormat="1" applyFont="1" applyFill="1"/>
    <xf numFmtId="9" fontId="19" fillId="3" borderId="1" xfId="1" applyFont="1" applyFill="1" applyBorder="1"/>
    <xf numFmtId="40" fontId="0" fillId="3" borderId="0" xfId="0" applyNumberFormat="1" applyFill="1"/>
    <xf numFmtId="40" fontId="18" fillId="3" borderId="1" xfId="0" applyNumberFormat="1" applyFont="1" applyFill="1" applyBorder="1"/>
    <xf numFmtId="0" fontId="12" fillId="3" borderId="0" xfId="0" applyFont="1" applyFill="1"/>
    <xf numFmtId="0" fontId="21" fillId="0" borderId="1" xfId="0" applyFont="1" applyBorder="1"/>
    <xf numFmtId="40" fontId="12" fillId="0" borderId="1" xfId="0" applyNumberFormat="1" applyFont="1" applyBorder="1"/>
    <xf numFmtId="40" fontId="12" fillId="3" borderId="1" xfId="0" applyNumberFormat="1" applyFont="1" applyFill="1" applyBorder="1"/>
    <xf numFmtId="40" fontId="21" fillId="0" borderId="1" xfId="0" applyNumberFormat="1" applyFont="1" applyBorder="1"/>
    <xf numFmtId="164" fontId="12" fillId="0" borderId="1" xfId="0" applyNumberFormat="1" applyFont="1" applyBorder="1"/>
    <xf numFmtId="9" fontId="21" fillId="3" borderId="1" xfId="1" applyFont="1" applyFill="1" applyBorder="1"/>
    <xf numFmtId="4" fontId="12" fillId="0" borderId="1" xfId="0" applyNumberFormat="1" applyFont="1" applyBorder="1"/>
    <xf numFmtId="0" fontId="0" fillId="4" borderId="0" xfId="0" applyFill="1"/>
    <xf numFmtId="0" fontId="0" fillId="2" borderId="0" xfId="0" applyFill="1"/>
    <xf numFmtId="0" fontId="21" fillId="0" borderId="0" xfId="0" applyFont="1"/>
    <xf numFmtId="40" fontId="21" fillId="3" borderId="0" xfId="0" applyNumberFormat="1" applyFont="1" applyFill="1"/>
    <xf numFmtId="0" fontId="22" fillId="0" borderId="0" xfId="0" applyFont="1"/>
    <xf numFmtId="164" fontId="12" fillId="0" borderId="0" xfId="0" applyNumberFormat="1" applyFont="1"/>
    <xf numFmtId="0" fontId="17" fillId="3" borderId="0" xfId="0" applyFont="1" applyFill="1"/>
    <xf numFmtId="0" fontId="21" fillId="3" borderId="0" xfId="0" applyFont="1" applyFill="1"/>
    <xf numFmtId="164" fontId="21" fillId="0" borderId="0" xfId="0" applyNumberFormat="1" applyFont="1"/>
    <xf numFmtId="0" fontId="14" fillId="3" borderId="0" xfId="0" applyFont="1" applyFill="1"/>
    <xf numFmtId="0" fontId="0" fillId="0" borderId="1" xfId="0" applyBorder="1"/>
    <xf numFmtId="0" fontId="0" fillId="0" borderId="0" xfId="0" applyNumberFormat="1"/>
    <xf numFmtId="0" fontId="0" fillId="3" borderId="0" xfId="0" applyNumberFormat="1" applyFill="1"/>
    <xf numFmtId="40" fontId="0" fillId="0" borderId="1" xfId="0" applyNumberFormat="1" applyBorder="1"/>
    <xf numFmtId="40" fontId="0" fillId="4" borderId="0" xfId="0" applyNumberFormat="1" applyFill="1"/>
    <xf numFmtId="0" fontId="24" fillId="0" borderId="0" xfId="0" applyFont="1"/>
    <xf numFmtId="0" fontId="12" fillId="0" borderId="1" xfId="0" applyFont="1" applyBorder="1"/>
    <xf numFmtId="0" fontId="12" fillId="0" borderId="2" xfId="0" applyFont="1" applyBorder="1"/>
    <xf numFmtId="40" fontId="12" fillId="0" borderId="2" xfId="0" applyNumberFormat="1" applyFont="1" applyBorder="1"/>
    <xf numFmtId="40" fontId="12" fillId="3" borderId="0" xfId="0" applyNumberFormat="1" applyFont="1" applyFill="1"/>
    <xf numFmtId="0" fontId="25" fillId="0" borderId="0" xfId="0" applyFont="1"/>
    <xf numFmtId="0" fontId="15" fillId="5" borderId="0" xfId="0" applyFont="1" applyFill="1"/>
    <xf numFmtId="4" fontId="15" fillId="5" borderId="0" xfId="0" applyNumberFormat="1" applyFont="1" applyFill="1"/>
    <xf numFmtId="0" fontId="0" fillId="5" borderId="0" xfId="0" applyFill="1"/>
    <xf numFmtId="0" fontId="15" fillId="6" borderId="0" xfId="0" applyNumberFormat="1" applyFont="1" applyFill="1"/>
    <xf numFmtId="14" fontId="15" fillId="6" borderId="0" xfId="0" applyNumberFormat="1" applyFont="1" applyFill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008B-DA4F-422F-9175-B1E22407F876}">
  <dimension ref="A1:L865"/>
  <sheetViews>
    <sheetView tabSelected="1" workbookViewId="0">
      <selection activeCell="B13" sqref="B12:B13"/>
    </sheetView>
  </sheetViews>
  <sheetFormatPr baseColWidth="10" defaultRowHeight="14.4" x14ac:dyDescent="0.3"/>
  <cols>
    <col min="1" max="1" width="25" customWidth="1"/>
    <col min="2" max="2" width="12.21875" customWidth="1"/>
    <col min="3" max="3" width="12.88671875" customWidth="1"/>
    <col min="4" max="4" width="13.21875" bestFit="1" customWidth="1"/>
    <col min="5" max="5" width="1" style="48" customWidth="1"/>
    <col min="6" max="6" width="13.21875" bestFit="1" customWidth="1"/>
    <col min="7" max="7" width="0.88671875" style="48" customWidth="1"/>
    <col min="12" max="12" width="17.77734375" customWidth="1"/>
  </cols>
  <sheetData>
    <row r="1" spans="1:12" ht="23.4" x14ac:dyDescent="0.45">
      <c r="A1" s="67" t="s">
        <v>154</v>
      </c>
      <c r="B1" s="26"/>
      <c r="C1" s="26"/>
      <c r="D1" s="26"/>
      <c r="E1" s="72"/>
      <c r="F1" s="27"/>
    </row>
    <row r="2" spans="1:12" ht="18" x14ac:dyDescent="0.35">
      <c r="B2" s="78"/>
      <c r="F2" s="22"/>
    </row>
    <row r="3" spans="1:12" x14ac:dyDescent="0.3">
      <c r="A3" s="84" t="s">
        <v>0</v>
      </c>
      <c r="B3" s="85" t="s">
        <v>109</v>
      </c>
      <c r="C3" s="84" t="s">
        <v>137</v>
      </c>
      <c r="D3" s="84" t="s">
        <v>165</v>
      </c>
      <c r="E3" s="49"/>
      <c r="F3" s="85" t="s">
        <v>138</v>
      </c>
      <c r="H3" s="84" t="s">
        <v>113</v>
      </c>
      <c r="I3" s="86"/>
      <c r="J3" s="86"/>
      <c r="K3" s="86"/>
      <c r="L3" s="86"/>
    </row>
    <row r="5" spans="1:12" x14ac:dyDescent="0.3">
      <c r="A5" s="45" t="s">
        <v>3</v>
      </c>
    </row>
    <row r="6" spans="1:12" x14ac:dyDescent="0.3">
      <c r="A6" t="s">
        <v>4</v>
      </c>
      <c r="B6" s="42">
        <v>100000</v>
      </c>
      <c r="C6" s="42">
        <v>93620</v>
      </c>
      <c r="D6" s="42">
        <f>C6-B6</f>
        <v>-6380</v>
      </c>
      <c r="E6" s="53"/>
      <c r="F6" s="42">
        <v>100000</v>
      </c>
      <c r="H6" t="s">
        <v>146</v>
      </c>
    </row>
    <row r="7" spans="1:12" x14ac:dyDescent="0.3">
      <c r="A7" t="s">
        <v>5</v>
      </c>
      <c r="B7" s="42">
        <v>21000</v>
      </c>
      <c r="C7" s="42">
        <v>21156</v>
      </c>
      <c r="D7" s="42">
        <f t="shared" ref="D7:D12" si="0">C7-B7</f>
        <v>156</v>
      </c>
      <c r="E7" s="53"/>
      <c r="F7" s="42">
        <v>21500</v>
      </c>
      <c r="H7" t="s">
        <v>157</v>
      </c>
    </row>
    <row r="8" spans="1:12" x14ac:dyDescent="0.3">
      <c r="A8" t="s">
        <v>6</v>
      </c>
      <c r="B8" s="42">
        <v>1000</v>
      </c>
      <c r="C8" s="42">
        <v>715.53</v>
      </c>
      <c r="D8" s="42">
        <f t="shared" si="0"/>
        <v>-284.47000000000003</v>
      </c>
      <c r="E8" s="53"/>
      <c r="F8" s="42">
        <v>750</v>
      </c>
      <c r="H8" t="s">
        <v>55</v>
      </c>
    </row>
    <row r="9" spans="1:12" x14ac:dyDescent="0.3">
      <c r="A9" t="s">
        <v>75</v>
      </c>
      <c r="B9" s="42">
        <v>0</v>
      </c>
      <c r="C9" s="42">
        <v>15000</v>
      </c>
      <c r="D9" s="42">
        <f t="shared" si="0"/>
        <v>15000</v>
      </c>
      <c r="E9" s="53"/>
      <c r="F9" s="42">
        <v>0</v>
      </c>
      <c r="H9" t="s">
        <v>158</v>
      </c>
    </row>
    <row r="10" spans="1:12" x14ac:dyDescent="0.3">
      <c r="A10" t="s">
        <v>8</v>
      </c>
      <c r="B10" s="42">
        <v>3000</v>
      </c>
      <c r="C10" s="42">
        <v>4036.45</v>
      </c>
      <c r="D10" s="42">
        <f t="shared" si="0"/>
        <v>1036.4499999999998</v>
      </c>
      <c r="E10" s="53"/>
      <c r="F10" s="42">
        <v>4000</v>
      </c>
      <c r="H10" t="s">
        <v>44</v>
      </c>
    </row>
    <row r="11" spans="1:12" x14ac:dyDescent="0.3">
      <c r="A11" t="s">
        <v>38</v>
      </c>
      <c r="B11" s="42">
        <v>0</v>
      </c>
      <c r="C11" s="42">
        <v>4000</v>
      </c>
      <c r="D11" s="42">
        <f t="shared" si="0"/>
        <v>4000</v>
      </c>
      <c r="E11" s="53"/>
      <c r="F11" s="42">
        <v>0</v>
      </c>
      <c r="H11" t="s">
        <v>143</v>
      </c>
    </row>
    <row r="12" spans="1:12" x14ac:dyDescent="0.3">
      <c r="A12" t="s">
        <v>112</v>
      </c>
      <c r="B12" s="42">
        <v>20000</v>
      </c>
      <c r="C12" s="42">
        <v>15600</v>
      </c>
      <c r="D12" s="42">
        <f t="shared" si="0"/>
        <v>-4400</v>
      </c>
      <c r="E12" s="53"/>
      <c r="F12" s="42">
        <v>1250</v>
      </c>
      <c r="H12" t="s">
        <v>155</v>
      </c>
    </row>
    <row r="13" spans="1:12" ht="15" thickBot="1" x14ac:dyDescent="0.35">
      <c r="A13" s="79" t="s">
        <v>9</v>
      </c>
      <c r="B13" s="57">
        <f>SUM(B6:B12)</f>
        <v>145000</v>
      </c>
      <c r="C13" s="57">
        <f>SUM(C6:C12)</f>
        <v>154127.98000000001</v>
      </c>
      <c r="D13" s="57">
        <f>C13-B13</f>
        <v>9127.9800000000105</v>
      </c>
      <c r="E13" s="82"/>
      <c r="F13" s="57">
        <f>SUM(F6:F12)</f>
        <v>127500</v>
      </c>
    </row>
    <row r="14" spans="1:12" x14ac:dyDescent="0.3">
      <c r="B14" s="42"/>
      <c r="C14" s="42"/>
      <c r="D14" s="42"/>
      <c r="E14" s="53"/>
      <c r="F14" s="42"/>
    </row>
    <row r="15" spans="1:12" x14ac:dyDescent="0.3">
      <c r="A15" s="45" t="s">
        <v>10</v>
      </c>
      <c r="B15" s="42"/>
      <c r="C15" s="42"/>
      <c r="D15" s="42"/>
      <c r="E15" s="53"/>
      <c r="F15" s="42"/>
    </row>
    <row r="16" spans="1:12" x14ac:dyDescent="0.3">
      <c r="A16" t="s">
        <v>16</v>
      </c>
      <c r="B16" s="42">
        <v>4000</v>
      </c>
      <c r="C16" s="42">
        <v>2926.16</v>
      </c>
      <c r="D16" s="42">
        <f>B16-C16</f>
        <v>1073.8400000000001</v>
      </c>
      <c r="E16" s="53"/>
      <c r="F16" s="42">
        <v>3000</v>
      </c>
      <c r="H16" t="s">
        <v>147</v>
      </c>
    </row>
    <row r="17" spans="1:8" x14ac:dyDescent="0.3">
      <c r="A17" t="s">
        <v>18</v>
      </c>
      <c r="B17" s="42">
        <v>40000</v>
      </c>
      <c r="C17" s="42">
        <v>24375</v>
      </c>
      <c r="D17" s="42">
        <f>B17-C17</f>
        <v>15625</v>
      </c>
      <c r="E17" s="53"/>
      <c r="F17" s="42">
        <v>25000</v>
      </c>
      <c r="H17" t="s">
        <v>148</v>
      </c>
    </row>
    <row r="18" spans="1:8" x14ac:dyDescent="0.3">
      <c r="A18" t="s">
        <v>76</v>
      </c>
      <c r="B18" s="42">
        <v>5000</v>
      </c>
      <c r="C18" s="42">
        <v>4386.8999999999996</v>
      </c>
      <c r="D18" s="42">
        <f t="shared" ref="D18:D34" si="1">B18-C18</f>
        <v>613.10000000000036</v>
      </c>
      <c r="E18" s="53"/>
      <c r="F18" s="42">
        <v>5000</v>
      </c>
      <c r="H18" t="s">
        <v>144</v>
      </c>
    </row>
    <row r="19" spans="1:8" x14ac:dyDescent="0.3">
      <c r="A19" t="s">
        <v>159</v>
      </c>
      <c r="B19" s="42">
        <v>0</v>
      </c>
      <c r="C19" s="42">
        <v>0</v>
      </c>
      <c r="D19" s="42">
        <f t="shared" si="1"/>
        <v>0</v>
      </c>
      <c r="E19" s="53"/>
      <c r="F19" s="42">
        <v>5000</v>
      </c>
      <c r="H19" t="s">
        <v>160</v>
      </c>
    </row>
    <row r="20" spans="1:8" x14ac:dyDescent="0.3">
      <c r="A20" t="s">
        <v>20</v>
      </c>
      <c r="B20" s="42">
        <v>10000</v>
      </c>
      <c r="C20" s="42">
        <v>0</v>
      </c>
      <c r="D20" s="42">
        <f t="shared" si="1"/>
        <v>10000</v>
      </c>
      <c r="E20" s="53"/>
      <c r="F20" s="42">
        <v>10000</v>
      </c>
      <c r="H20" t="s">
        <v>145</v>
      </c>
    </row>
    <row r="21" spans="1:8" x14ac:dyDescent="0.3">
      <c r="A21" t="s">
        <v>19</v>
      </c>
      <c r="B21" s="42">
        <v>25000</v>
      </c>
      <c r="C21" s="42">
        <v>29915</v>
      </c>
      <c r="D21" s="42">
        <f t="shared" si="1"/>
        <v>-4915</v>
      </c>
      <c r="E21" s="53"/>
      <c r="F21" s="42">
        <v>25000</v>
      </c>
      <c r="H21" t="s">
        <v>141</v>
      </c>
    </row>
    <row r="22" spans="1:8" x14ac:dyDescent="0.3">
      <c r="A22" t="s">
        <v>99</v>
      </c>
      <c r="B22" s="42">
        <v>0</v>
      </c>
      <c r="C22" s="42">
        <v>129</v>
      </c>
      <c r="D22" s="42">
        <f t="shared" si="1"/>
        <v>-129</v>
      </c>
      <c r="E22" s="53"/>
      <c r="F22" s="42">
        <v>1000</v>
      </c>
      <c r="H22" t="s">
        <v>132</v>
      </c>
    </row>
    <row r="23" spans="1:8" x14ac:dyDescent="0.3">
      <c r="A23" t="s">
        <v>131</v>
      </c>
      <c r="B23" s="42">
        <v>3000</v>
      </c>
      <c r="C23" s="42">
        <v>0</v>
      </c>
      <c r="D23" s="42">
        <f t="shared" si="1"/>
        <v>3000</v>
      </c>
      <c r="E23" s="53"/>
      <c r="F23" s="42">
        <v>3000</v>
      </c>
      <c r="H23" t="s">
        <v>162</v>
      </c>
    </row>
    <row r="24" spans="1:8" x14ac:dyDescent="0.3">
      <c r="A24" t="s">
        <v>130</v>
      </c>
      <c r="B24" s="42">
        <v>1200</v>
      </c>
      <c r="C24" s="42">
        <v>0</v>
      </c>
      <c r="D24" s="42">
        <f t="shared" si="1"/>
        <v>1200</v>
      </c>
      <c r="E24" s="53"/>
      <c r="F24" s="42">
        <v>2000</v>
      </c>
      <c r="H24" t="s">
        <v>161</v>
      </c>
    </row>
    <row r="25" spans="1:8" x14ac:dyDescent="0.3">
      <c r="A25" t="s">
        <v>135</v>
      </c>
      <c r="B25" s="42">
        <v>800</v>
      </c>
      <c r="C25" s="42">
        <v>1893</v>
      </c>
      <c r="D25" s="42">
        <f t="shared" si="1"/>
        <v>-1093</v>
      </c>
      <c r="E25" s="53"/>
      <c r="F25" s="42">
        <v>2000</v>
      </c>
      <c r="H25" t="s">
        <v>151</v>
      </c>
    </row>
    <row r="26" spans="1:8" x14ac:dyDescent="0.3">
      <c r="A26" t="s">
        <v>127</v>
      </c>
      <c r="B26" s="42">
        <v>10000</v>
      </c>
      <c r="C26" s="42">
        <v>10000</v>
      </c>
      <c r="D26" s="42">
        <f t="shared" si="1"/>
        <v>0</v>
      </c>
      <c r="E26" s="53"/>
      <c r="F26" s="42">
        <v>0</v>
      </c>
      <c r="H26" t="s">
        <v>149</v>
      </c>
    </row>
    <row r="27" spans="1:8" x14ac:dyDescent="0.3">
      <c r="A27" t="s">
        <v>80</v>
      </c>
      <c r="B27" s="42">
        <v>3500</v>
      </c>
      <c r="C27" s="42">
        <v>3765</v>
      </c>
      <c r="D27" s="42">
        <f t="shared" si="1"/>
        <v>-265</v>
      </c>
      <c r="E27" s="53"/>
      <c r="F27" s="42">
        <v>4000</v>
      </c>
      <c r="H27" t="s">
        <v>163</v>
      </c>
    </row>
    <row r="28" spans="1:8" x14ac:dyDescent="0.3">
      <c r="A28" t="s">
        <v>150</v>
      </c>
      <c r="B28" s="42">
        <v>0</v>
      </c>
      <c r="C28" s="42">
        <v>1500</v>
      </c>
      <c r="D28" s="42">
        <f t="shared" si="1"/>
        <v>-1500</v>
      </c>
      <c r="E28" s="53"/>
      <c r="F28" s="42">
        <v>0</v>
      </c>
      <c r="H28" t="s">
        <v>152</v>
      </c>
    </row>
    <row r="29" spans="1:8" x14ac:dyDescent="0.3">
      <c r="A29" t="s">
        <v>82</v>
      </c>
      <c r="B29" s="42">
        <v>15000</v>
      </c>
      <c r="C29" s="42">
        <v>5908</v>
      </c>
      <c r="D29" s="42">
        <f t="shared" si="1"/>
        <v>9092</v>
      </c>
      <c r="E29" s="53"/>
      <c r="F29" s="42">
        <v>15000</v>
      </c>
      <c r="H29" t="s">
        <v>153</v>
      </c>
    </row>
    <row r="30" spans="1:8" x14ac:dyDescent="0.3">
      <c r="A30" t="s">
        <v>78</v>
      </c>
      <c r="B30" s="42">
        <v>4000</v>
      </c>
      <c r="C30" s="42">
        <v>15528.15</v>
      </c>
      <c r="D30" s="42">
        <f t="shared" si="1"/>
        <v>-11528.15</v>
      </c>
      <c r="E30" s="53"/>
      <c r="F30" s="42">
        <v>15000</v>
      </c>
      <c r="H30" t="s">
        <v>164</v>
      </c>
    </row>
    <row r="31" spans="1:8" x14ac:dyDescent="0.3">
      <c r="A31" t="s">
        <v>11</v>
      </c>
      <c r="B31" s="42">
        <v>7000</v>
      </c>
      <c r="C31" s="42">
        <v>5038.5</v>
      </c>
      <c r="D31" s="42">
        <f t="shared" si="1"/>
        <v>1961.5</v>
      </c>
      <c r="E31" s="53"/>
      <c r="F31" s="42">
        <v>6000</v>
      </c>
      <c r="H31" t="s">
        <v>142</v>
      </c>
    </row>
    <row r="32" spans="1:8" x14ac:dyDescent="0.3">
      <c r="A32" t="s">
        <v>13</v>
      </c>
      <c r="B32" s="42">
        <v>1000</v>
      </c>
      <c r="C32" s="42">
        <v>400</v>
      </c>
      <c r="D32" s="42">
        <f t="shared" si="1"/>
        <v>600</v>
      </c>
      <c r="E32" s="53"/>
      <c r="F32" s="42">
        <v>1000</v>
      </c>
      <c r="H32" t="s">
        <v>47</v>
      </c>
    </row>
    <row r="33" spans="1:8" x14ac:dyDescent="0.3">
      <c r="A33" t="s">
        <v>14</v>
      </c>
      <c r="B33" s="42">
        <v>500</v>
      </c>
      <c r="C33" s="42">
        <v>377.43</v>
      </c>
      <c r="D33" s="42">
        <f t="shared" si="1"/>
        <v>122.57</v>
      </c>
      <c r="E33" s="53"/>
      <c r="F33" s="42">
        <v>500</v>
      </c>
      <c r="H33" t="s">
        <v>118</v>
      </c>
    </row>
    <row r="34" spans="1:8" x14ac:dyDescent="0.3">
      <c r="A34" t="s">
        <v>23</v>
      </c>
      <c r="B34" s="42">
        <v>5000</v>
      </c>
      <c r="C34" s="42">
        <v>0</v>
      </c>
      <c r="D34" s="42">
        <f t="shared" si="1"/>
        <v>5000</v>
      </c>
      <c r="E34" s="53"/>
      <c r="F34" s="42">
        <v>5000</v>
      </c>
      <c r="H34" t="s">
        <v>156</v>
      </c>
    </row>
    <row r="35" spans="1:8" ht="15" thickBot="1" x14ac:dyDescent="0.35">
      <c r="A35" s="79" t="s">
        <v>25</v>
      </c>
      <c r="B35" s="57">
        <f>SUM(B16:B34)</f>
        <v>135000</v>
      </c>
      <c r="C35" s="57">
        <f>SUM(C16:C34)</f>
        <v>106142.13999999998</v>
      </c>
      <c r="D35" s="57">
        <f>SUM(D16:D34)</f>
        <v>28857.86</v>
      </c>
      <c r="E35" s="82">
        <f>SUM(E16:E34)</f>
        <v>0</v>
      </c>
      <c r="F35" s="57">
        <f>SUM(F16:F34)</f>
        <v>127500</v>
      </c>
    </row>
    <row r="36" spans="1:8" x14ac:dyDescent="0.3">
      <c r="B36" s="42"/>
      <c r="C36" s="42"/>
      <c r="D36" s="42"/>
      <c r="E36" s="53"/>
      <c r="F36" s="42"/>
    </row>
    <row r="37" spans="1:8" ht="15" thickBot="1" x14ac:dyDescent="0.35">
      <c r="A37" s="80" t="s">
        <v>26</v>
      </c>
      <c r="B37" s="81">
        <f>B13-B35</f>
        <v>10000</v>
      </c>
      <c r="C37" s="81">
        <f>SUM(C13-C35)</f>
        <v>47985.840000000026</v>
      </c>
      <c r="D37" s="81">
        <f>B37-C37</f>
        <v>-37985.840000000026</v>
      </c>
      <c r="E37" s="82"/>
      <c r="F37" s="81">
        <f>F13-F35</f>
        <v>0</v>
      </c>
    </row>
    <row r="38" spans="1:8" ht="15" thickTop="1" x14ac:dyDescent="0.3">
      <c r="B38" s="42"/>
      <c r="C38" s="42"/>
      <c r="D38" s="42"/>
      <c r="E38" s="77"/>
      <c r="F38" s="42"/>
      <c r="G38" s="63"/>
    </row>
    <row r="39" spans="1:8" x14ac:dyDescent="0.3">
      <c r="B39" s="42"/>
      <c r="C39" s="42"/>
      <c r="D39" s="42"/>
      <c r="E39" s="77"/>
      <c r="F39" s="42"/>
      <c r="G39" s="63"/>
    </row>
    <row r="40" spans="1:8" x14ac:dyDescent="0.3">
      <c r="B40" s="42"/>
      <c r="C40" s="42"/>
      <c r="D40" s="42"/>
      <c r="E40" s="77"/>
      <c r="F40" s="42"/>
      <c r="G40" s="63"/>
    </row>
    <row r="41" spans="1:8" x14ac:dyDescent="0.3">
      <c r="B41" s="42"/>
      <c r="C41" s="42"/>
      <c r="D41" s="42"/>
      <c r="E41" s="77"/>
      <c r="F41" s="42"/>
      <c r="G41" s="63"/>
    </row>
    <row r="42" spans="1:8" x14ac:dyDescent="0.3">
      <c r="B42" s="42"/>
      <c r="C42" s="42"/>
      <c r="D42" s="42"/>
      <c r="E42" s="77"/>
      <c r="F42" s="42"/>
      <c r="G42" s="63"/>
    </row>
    <row r="43" spans="1:8" ht="23.4" x14ac:dyDescent="0.45">
      <c r="A43" s="67" t="s">
        <v>139</v>
      </c>
      <c r="B43" s="42"/>
      <c r="C43" s="42"/>
      <c r="D43" s="42"/>
      <c r="E43" s="42"/>
      <c r="F43" s="42"/>
      <c r="G43"/>
    </row>
    <row r="44" spans="1:8" s="74" customFormat="1" x14ac:dyDescent="0.3">
      <c r="A44" s="87"/>
      <c r="B44" s="88">
        <v>43465</v>
      </c>
      <c r="C44" s="88">
        <v>43830</v>
      </c>
      <c r="D44" s="88">
        <v>44196</v>
      </c>
      <c r="E44" s="75"/>
      <c r="F44" s="87" t="s">
        <v>140</v>
      </c>
      <c r="G44" s="75"/>
    </row>
    <row r="45" spans="1:8" x14ac:dyDescent="0.3">
      <c r="B45" s="42"/>
      <c r="C45" s="42"/>
      <c r="D45" s="42"/>
      <c r="E45" s="53"/>
      <c r="F45" s="42"/>
    </row>
    <row r="46" spans="1:8" x14ac:dyDescent="0.3">
      <c r="A46" t="s">
        <v>67</v>
      </c>
      <c r="B46" s="42">
        <v>31294.07</v>
      </c>
      <c r="C46" s="42">
        <v>6239.11</v>
      </c>
      <c r="D46" s="42">
        <v>3536.11</v>
      </c>
      <c r="E46" s="53"/>
      <c r="F46" s="42">
        <f>SUM(D46-C46)</f>
        <v>-2702.9999999999995</v>
      </c>
    </row>
    <row r="47" spans="1:8" x14ac:dyDescent="0.3">
      <c r="A47" t="s">
        <v>68</v>
      </c>
      <c r="B47" s="42">
        <v>165718.68</v>
      </c>
      <c r="C47" s="42">
        <v>167161.67000000001</v>
      </c>
      <c r="D47" s="42">
        <v>217869.75</v>
      </c>
      <c r="E47" s="53"/>
      <c r="F47" s="42">
        <f t="shared" ref="F47:F52" si="2">SUM(D47-C47)</f>
        <v>50708.079999999987</v>
      </c>
    </row>
    <row r="48" spans="1:8" ht="15" thickBot="1" x14ac:dyDescent="0.35">
      <c r="A48" s="73" t="s">
        <v>106</v>
      </c>
      <c r="B48" s="76">
        <f t="shared" ref="B48:C48" si="3">SUM(B46:B47)</f>
        <v>197012.75</v>
      </c>
      <c r="C48" s="76">
        <f t="shared" si="3"/>
        <v>173400.78</v>
      </c>
      <c r="D48" s="76">
        <f>SUM(D46:D47)</f>
        <v>221405.86</v>
      </c>
      <c r="E48" s="53">
        <f t="shared" ref="E48" si="4">SUM(E46:E47)</f>
        <v>0</v>
      </c>
      <c r="F48" s="76">
        <f t="shared" si="2"/>
        <v>48005.079999999987</v>
      </c>
    </row>
    <row r="49" spans="1:7" x14ac:dyDescent="0.3">
      <c r="B49" s="42"/>
      <c r="C49" s="42"/>
      <c r="D49" s="42"/>
      <c r="E49" s="53"/>
      <c r="F49" s="42"/>
    </row>
    <row r="50" spans="1:7" x14ac:dyDescent="0.3">
      <c r="A50" t="s">
        <v>29</v>
      </c>
      <c r="B50" s="42">
        <v>6868.53</v>
      </c>
      <c r="C50" s="42">
        <v>6993.33</v>
      </c>
      <c r="D50" s="42">
        <v>7078.23</v>
      </c>
      <c r="E50" s="53">
        <f>SUM(D50-C50)</f>
        <v>84.899999999999636</v>
      </c>
      <c r="F50" s="42">
        <f t="shared" si="2"/>
        <v>84.899999999999636</v>
      </c>
    </row>
    <row r="51" spans="1:7" x14ac:dyDescent="0.3">
      <c r="B51" s="42"/>
      <c r="C51" s="42"/>
      <c r="D51" s="42"/>
      <c r="E51" s="53"/>
      <c r="F51" s="42"/>
    </row>
    <row r="52" spans="1:7" ht="15" thickBot="1" x14ac:dyDescent="0.35">
      <c r="A52" s="80" t="s">
        <v>85</v>
      </c>
      <c r="B52" s="81">
        <f>SUM(B48:B50)</f>
        <v>203881.28</v>
      </c>
      <c r="C52" s="81">
        <f>SUM(C48:C50)</f>
        <v>180394.11</v>
      </c>
      <c r="D52" s="81">
        <f>SUM(D48:D50)</f>
        <v>228484.09</v>
      </c>
      <c r="E52" s="82">
        <f>SUM(E46:E51)</f>
        <v>84.899999999999636</v>
      </c>
      <c r="F52" s="81">
        <f t="shared" si="2"/>
        <v>48089.98000000001</v>
      </c>
    </row>
    <row r="53" spans="1:7" ht="15" thickTop="1" x14ac:dyDescent="0.3">
      <c r="E53" s="63"/>
      <c r="G53" s="63"/>
    </row>
    <row r="54" spans="1:7" x14ac:dyDescent="0.3">
      <c r="E54" s="63"/>
      <c r="G54" s="63"/>
    </row>
    <row r="55" spans="1:7" x14ac:dyDescent="0.3">
      <c r="E55" s="63"/>
      <c r="G55" s="63"/>
    </row>
    <row r="56" spans="1:7" x14ac:dyDescent="0.3">
      <c r="E56" s="63"/>
      <c r="G56" s="63"/>
    </row>
    <row r="57" spans="1:7" x14ac:dyDescent="0.3">
      <c r="E57" s="63"/>
      <c r="G57" s="63"/>
    </row>
    <row r="58" spans="1:7" x14ac:dyDescent="0.3">
      <c r="E58" s="63"/>
      <c r="G58" s="63"/>
    </row>
    <row r="59" spans="1:7" x14ac:dyDescent="0.3">
      <c r="E59" s="63"/>
      <c r="G59" s="63"/>
    </row>
    <row r="60" spans="1:7" x14ac:dyDescent="0.3">
      <c r="E60" s="63"/>
      <c r="G60" s="63"/>
    </row>
    <row r="61" spans="1:7" x14ac:dyDescent="0.3">
      <c r="E61" s="63"/>
      <c r="G61" s="63"/>
    </row>
    <row r="62" spans="1:7" x14ac:dyDescent="0.3">
      <c r="E62" s="63"/>
      <c r="G62" s="63"/>
    </row>
    <row r="63" spans="1:7" x14ac:dyDescent="0.3">
      <c r="E63" s="63"/>
      <c r="G63" s="63"/>
    </row>
    <row r="64" spans="1:7" x14ac:dyDescent="0.3">
      <c r="E64" s="63"/>
      <c r="G64" s="63"/>
    </row>
    <row r="65" spans="5:7" x14ac:dyDescent="0.3">
      <c r="E65" s="63"/>
      <c r="G65" s="63"/>
    </row>
    <row r="66" spans="5:7" x14ac:dyDescent="0.3">
      <c r="E66" s="63"/>
      <c r="G66" s="63"/>
    </row>
    <row r="67" spans="5:7" x14ac:dyDescent="0.3">
      <c r="E67" s="63"/>
      <c r="G67" s="63"/>
    </row>
    <row r="68" spans="5:7" x14ac:dyDescent="0.3">
      <c r="E68" s="63"/>
      <c r="G68" s="63"/>
    </row>
    <row r="69" spans="5:7" x14ac:dyDescent="0.3">
      <c r="E69" s="63"/>
      <c r="G69" s="63"/>
    </row>
    <row r="70" spans="5:7" x14ac:dyDescent="0.3">
      <c r="E70" s="63"/>
      <c r="G70" s="63"/>
    </row>
    <row r="71" spans="5:7" x14ac:dyDescent="0.3">
      <c r="E71" s="63"/>
      <c r="G71" s="63"/>
    </row>
    <row r="72" spans="5:7" x14ac:dyDescent="0.3">
      <c r="E72" s="63"/>
      <c r="G72" s="63"/>
    </row>
    <row r="73" spans="5:7" x14ac:dyDescent="0.3">
      <c r="E73" s="63"/>
      <c r="G73" s="63"/>
    </row>
    <row r="74" spans="5:7" x14ac:dyDescent="0.3">
      <c r="E74" s="63"/>
      <c r="G74" s="63"/>
    </row>
    <row r="75" spans="5:7" x14ac:dyDescent="0.3">
      <c r="E75" s="63"/>
      <c r="G75" s="63"/>
    </row>
    <row r="76" spans="5:7" x14ac:dyDescent="0.3">
      <c r="E76" s="63"/>
      <c r="G76" s="63"/>
    </row>
    <row r="77" spans="5:7" x14ac:dyDescent="0.3">
      <c r="E77" s="63"/>
      <c r="G77" s="63"/>
    </row>
    <row r="78" spans="5:7" x14ac:dyDescent="0.3">
      <c r="E78" s="63"/>
      <c r="G78" s="63"/>
    </row>
    <row r="79" spans="5:7" x14ac:dyDescent="0.3">
      <c r="E79" s="63"/>
      <c r="G79" s="63"/>
    </row>
    <row r="80" spans="5:7" x14ac:dyDescent="0.3">
      <c r="E80" s="63"/>
      <c r="G80" s="63"/>
    </row>
    <row r="81" spans="5:7" x14ac:dyDescent="0.3">
      <c r="E81" s="63"/>
      <c r="G81" s="63"/>
    </row>
    <row r="82" spans="5:7" x14ac:dyDescent="0.3">
      <c r="E82" s="63"/>
      <c r="G82" s="63"/>
    </row>
    <row r="83" spans="5:7" x14ac:dyDescent="0.3">
      <c r="E83" s="63"/>
      <c r="G83" s="63"/>
    </row>
    <row r="84" spans="5:7" x14ac:dyDescent="0.3">
      <c r="E84" s="63"/>
      <c r="G84" s="63"/>
    </row>
    <row r="85" spans="5:7" x14ac:dyDescent="0.3">
      <c r="E85" s="63"/>
      <c r="G85" s="63"/>
    </row>
    <row r="86" spans="5:7" x14ac:dyDescent="0.3">
      <c r="E86" s="63"/>
      <c r="G86" s="63"/>
    </row>
    <row r="87" spans="5:7" x14ac:dyDescent="0.3">
      <c r="E87" s="63"/>
      <c r="G87" s="63"/>
    </row>
    <row r="88" spans="5:7" x14ac:dyDescent="0.3">
      <c r="E88" s="63"/>
      <c r="G88" s="63"/>
    </row>
    <row r="89" spans="5:7" x14ac:dyDescent="0.3">
      <c r="E89" s="63"/>
      <c r="G89" s="63"/>
    </row>
    <row r="90" spans="5:7" x14ac:dyDescent="0.3">
      <c r="E90" s="63"/>
      <c r="G90" s="63"/>
    </row>
    <row r="91" spans="5:7" x14ac:dyDescent="0.3">
      <c r="E91" s="63"/>
      <c r="G91" s="63"/>
    </row>
    <row r="92" spans="5:7" x14ac:dyDescent="0.3">
      <c r="E92" s="63"/>
      <c r="G92" s="63"/>
    </row>
    <row r="93" spans="5:7" x14ac:dyDescent="0.3">
      <c r="E93" s="63"/>
      <c r="G93" s="63"/>
    </row>
    <row r="94" spans="5:7" x14ac:dyDescent="0.3">
      <c r="E94" s="63"/>
      <c r="G94" s="63"/>
    </row>
    <row r="95" spans="5:7" x14ac:dyDescent="0.3">
      <c r="E95" s="63"/>
      <c r="G95" s="63"/>
    </row>
    <row r="96" spans="5:7" x14ac:dyDescent="0.3">
      <c r="E96" s="63"/>
      <c r="G96" s="63"/>
    </row>
    <row r="97" spans="5:7" x14ac:dyDescent="0.3">
      <c r="E97" s="63"/>
      <c r="G97" s="63"/>
    </row>
    <row r="98" spans="5:7" x14ac:dyDescent="0.3">
      <c r="E98" s="63"/>
      <c r="G98" s="63"/>
    </row>
    <row r="99" spans="5:7" x14ac:dyDescent="0.3">
      <c r="E99" s="63"/>
      <c r="G99" s="63"/>
    </row>
    <row r="100" spans="5:7" x14ac:dyDescent="0.3">
      <c r="E100" s="63"/>
      <c r="G100" s="63"/>
    </row>
    <row r="101" spans="5:7" x14ac:dyDescent="0.3">
      <c r="E101" s="63"/>
      <c r="G101" s="63"/>
    </row>
    <row r="102" spans="5:7" x14ac:dyDescent="0.3">
      <c r="E102" s="63"/>
      <c r="G102" s="63"/>
    </row>
    <row r="103" spans="5:7" x14ac:dyDescent="0.3">
      <c r="E103" s="63"/>
      <c r="G103" s="63"/>
    </row>
    <row r="104" spans="5:7" x14ac:dyDescent="0.3">
      <c r="E104" s="63"/>
      <c r="G104" s="63"/>
    </row>
    <row r="105" spans="5:7" x14ac:dyDescent="0.3">
      <c r="E105" s="63"/>
      <c r="G105" s="63"/>
    </row>
    <row r="106" spans="5:7" x14ac:dyDescent="0.3">
      <c r="E106" s="63"/>
      <c r="G106" s="63"/>
    </row>
    <row r="107" spans="5:7" x14ac:dyDescent="0.3">
      <c r="E107" s="63"/>
      <c r="G107" s="63"/>
    </row>
    <row r="108" spans="5:7" x14ac:dyDescent="0.3">
      <c r="E108" s="63"/>
      <c r="G108" s="63"/>
    </row>
    <row r="109" spans="5:7" x14ac:dyDescent="0.3">
      <c r="E109" s="63"/>
      <c r="G109" s="63"/>
    </row>
    <row r="110" spans="5:7" x14ac:dyDescent="0.3">
      <c r="E110" s="63"/>
      <c r="G110" s="63"/>
    </row>
    <row r="111" spans="5:7" x14ac:dyDescent="0.3">
      <c r="E111" s="63"/>
      <c r="G111" s="63"/>
    </row>
    <row r="112" spans="5:7" x14ac:dyDescent="0.3">
      <c r="E112" s="63"/>
      <c r="G112" s="63"/>
    </row>
    <row r="113" spans="5:7" x14ac:dyDescent="0.3">
      <c r="E113" s="63"/>
      <c r="G113" s="63"/>
    </row>
    <row r="114" spans="5:7" x14ac:dyDescent="0.3">
      <c r="E114" s="63"/>
      <c r="G114" s="63"/>
    </row>
    <row r="115" spans="5:7" x14ac:dyDescent="0.3">
      <c r="E115" s="63"/>
      <c r="G115" s="63"/>
    </row>
    <row r="116" spans="5:7" x14ac:dyDescent="0.3">
      <c r="E116" s="63"/>
      <c r="G116" s="63"/>
    </row>
    <row r="117" spans="5:7" x14ac:dyDescent="0.3">
      <c r="E117" s="63"/>
      <c r="G117" s="63"/>
    </row>
    <row r="118" spans="5:7" x14ac:dyDescent="0.3">
      <c r="E118" s="63"/>
      <c r="G118" s="63"/>
    </row>
    <row r="119" spans="5:7" x14ac:dyDescent="0.3">
      <c r="E119" s="63"/>
      <c r="G119" s="63"/>
    </row>
    <row r="120" spans="5:7" x14ac:dyDescent="0.3">
      <c r="E120" s="63"/>
      <c r="G120" s="63"/>
    </row>
    <row r="121" spans="5:7" x14ac:dyDescent="0.3">
      <c r="E121" s="63"/>
      <c r="G121" s="63"/>
    </row>
    <row r="122" spans="5:7" x14ac:dyDescent="0.3">
      <c r="E122" s="63"/>
      <c r="G122" s="63"/>
    </row>
    <row r="123" spans="5:7" x14ac:dyDescent="0.3">
      <c r="E123" s="63"/>
      <c r="G123" s="63"/>
    </row>
    <row r="124" spans="5:7" x14ac:dyDescent="0.3">
      <c r="E124" s="63"/>
      <c r="G124" s="63"/>
    </row>
    <row r="125" spans="5:7" x14ac:dyDescent="0.3">
      <c r="E125" s="63"/>
      <c r="G125" s="63"/>
    </row>
    <row r="126" spans="5:7" x14ac:dyDescent="0.3">
      <c r="E126" s="63"/>
      <c r="G126" s="63"/>
    </row>
    <row r="127" spans="5:7" x14ac:dyDescent="0.3">
      <c r="E127" s="63"/>
      <c r="G127" s="63"/>
    </row>
    <row r="128" spans="5:7" x14ac:dyDescent="0.3">
      <c r="E128" s="63"/>
      <c r="G128" s="63"/>
    </row>
    <row r="129" spans="5:7" x14ac:dyDescent="0.3">
      <c r="E129" s="63"/>
      <c r="G129" s="63"/>
    </row>
    <row r="130" spans="5:7" x14ac:dyDescent="0.3">
      <c r="E130" s="63"/>
      <c r="G130" s="63"/>
    </row>
    <row r="131" spans="5:7" x14ac:dyDescent="0.3">
      <c r="E131" s="63"/>
      <c r="G131" s="63"/>
    </row>
    <row r="132" spans="5:7" x14ac:dyDescent="0.3">
      <c r="E132" s="63"/>
      <c r="G132" s="63"/>
    </row>
    <row r="133" spans="5:7" x14ac:dyDescent="0.3">
      <c r="E133" s="63"/>
      <c r="G133" s="63"/>
    </row>
    <row r="134" spans="5:7" x14ac:dyDescent="0.3">
      <c r="E134" s="63"/>
      <c r="G134" s="63"/>
    </row>
    <row r="135" spans="5:7" x14ac:dyDescent="0.3">
      <c r="E135" s="63"/>
      <c r="G135" s="63"/>
    </row>
    <row r="136" spans="5:7" x14ac:dyDescent="0.3">
      <c r="E136" s="63"/>
      <c r="G136" s="63"/>
    </row>
    <row r="137" spans="5:7" x14ac:dyDescent="0.3">
      <c r="E137" s="63"/>
      <c r="G137" s="63"/>
    </row>
    <row r="138" spans="5:7" x14ac:dyDescent="0.3">
      <c r="E138" s="63"/>
      <c r="G138" s="63"/>
    </row>
    <row r="139" spans="5:7" x14ac:dyDescent="0.3">
      <c r="E139" s="63"/>
      <c r="G139" s="63"/>
    </row>
    <row r="140" spans="5:7" x14ac:dyDescent="0.3">
      <c r="E140" s="63"/>
      <c r="G140" s="63"/>
    </row>
    <row r="141" spans="5:7" x14ac:dyDescent="0.3">
      <c r="E141" s="63"/>
      <c r="G141" s="63"/>
    </row>
    <row r="142" spans="5:7" x14ac:dyDescent="0.3">
      <c r="E142" s="63"/>
      <c r="G142" s="63"/>
    </row>
    <row r="143" spans="5:7" x14ac:dyDescent="0.3">
      <c r="E143" s="63"/>
      <c r="G143" s="63"/>
    </row>
    <row r="144" spans="5:7" x14ac:dyDescent="0.3">
      <c r="E144" s="63"/>
      <c r="G144" s="63"/>
    </row>
    <row r="145" spans="5:7" x14ac:dyDescent="0.3">
      <c r="E145" s="63"/>
      <c r="G145" s="63"/>
    </row>
    <row r="146" spans="5:7" x14ac:dyDescent="0.3">
      <c r="E146" s="63"/>
      <c r="G146" s="63"/>
    </row>
    <row r="147" spans="5:7" x14ac:dyDescent="0.3">
      <c r="E147" s="63"/>
      <c r="G147" s="63"/>
    </row>
    <row r="148" spans="5:7" x14ac:dyDescent="0.3">
      <c r="E148" s="63"/>
      <c r="G148" s="63"/>
    </row>
    <row r="149" spans="5:7" x14ac:dyDescent="0.3">
      <c r="E149" s="63"/>
      <c r="G149" s="63"/>
    </row>
    <row r="150" spans="5:7" x14ac:dyDescent="0.3">
      <c r="E150" s="63"/>
      <c r="G150" s="63"/>
    </row>
    <row r="151" spans="5:7" x14ac:dyDescent="0.3">
      <c r="E151" s="63"/>
      <c r="G151" s="63"/>
    </row>
    <row r="152" spans="5:7" x14ac:dyDescent="0.3">
      <c r="E152" s="63"/>
      <c r="G152" s="63"/>
    </row>
    <row r="153" spans="5:7" x14ac:dyDescent="0.3">
      <c r="E153" s="63"/>
      <c r="G153" s="63"/>
    </row>
    <row r="154" spans="5:7" x14ac:dyDescent="0.3">
      <c r="E154" s="63"/>
      <c r="G154" s="63"/>
    </row>
    <row r="155" spans="5:7" x14ac:dyDescent="0.3">
      <c r="E155" s="63"/>
      <c r="G155" s="63"/>
    </row>
    <row r="156" spans="5:7" x14ac:dyDescent="0.3">
      <c r="E156" s="63"/>
      <c r="G156" s="63"/>
    </row>
    <row r="157" spans="5:7" x14ac:dyDescent="0.3">
      <c r="E157" s="63"/>
      <c r="G157" s="63"/>
    </row>
    <row r="158" spans="5:7" x14ac:dyDescent="0.3">
      <c r="E158" s="63"/>
      <c r="G158" s="63"/>
    </row>
    <row r="159" spans="5:7" x14ac:dyDescent="0.3">
      <c r="E159" s="63"/>
      <c r="G159" s="63"/>
    </row>
    <row r="160" spans="5:7" x14ac:dyDescent="0.3">
      <c r="E160" s="63"/>
      <c r="G160" s="63"/>
    </row>
    <row r="161" spans="5:7" x14ac:dyDescent="0.3">
      <c r="E161" s="63"/>
      <c r="G161" s="63"/>
    </row>
    <row r="162" spans="5:7" x14ac:dyDescent="0.3">
      <c r="E162" s="63"/>
      <c r="G162" s="63"/>
    </row>
    <row r="163" spans="5:7" x14ac:dyDescent="0.3">
      <c r="E163" s="63"/>
      <c r="G163" s="63"/>
    </row>
    <row r="164" spans="5:7" x14ac:dyDescent="0.3">
      <c r="E164" s="63"/>
      <c r="G164" s="63"/>
    </row>
    <row r="165" spans="5:7" x14ac:dyDescent="0.3">
      <c r="E165" s="63"/>
      <c r="G165" s="63"/>
    </row>
    <row r="166" spans="5:7" x14ac:dyDescent="0.3">
      <c r="E166" s="63"/>
      <c r="G166" s="63"/>
    </row>
    <row r="167" spans="5:7" x14ac:dyDescent="0.3">
      <c r="E167" s="63"/>
      <c r="G167" s="63"/>
    </row>
    <row r="168" spans="5:7" x14ac:dyDescent="0.3">
      <c r="E168" s="63"/>
      <c r="G168" s="63"/>
    </row>
    <row r="169" spans="5:7" x14ac:dyDescent="0.3">
      <c r="E169" s="63"/>
      <c r="G169" s="63"/>
    </row>
    <row r="170" spans="5:7" x14ac:dyDescent="0.3">
      <c r="E170" s="63"/>
      <c r="G170" s="63"/>
    </row>
    <row r="171" spans="5:7" x14ac:dyDescent="0.3">
      <c r="E171" s="63"/>
      <c r="G171" s="63"/>
    </row>
    <row r="172" spans="5:7" x14ac:dyDescent="0.3">
      <c r="E172" s="63"/>
      <c r="G172" s="63"/>
    </row>
    <row r="173" spans="5:7" x14ac:dyDescent="0.3">
      <c r="E173" s="63"/>
      <c r="G173" s="63"/>
    </row>
    <row r="174" spans="5:7" x14ac:dyDescent="0.3">
      <c r="E174" s="63"/>
      <c r="G174" s="63"/>
    </row>
    <row r="175" spans="5:7" x14ac:dyDescent="0.3">
      <c r="E175" s="63"/>
      <c r="G175" s="63"/>
    </row>
    <row r="176" spans="5:7" x14ac:dyDescent="0.3">
      <c r="E176" s="63"/>
      <c r="G176" s="63"/>
    </row>
    <row r="177" spans="5:7" x14ac:dyDescent="0.3">
      <c r="E177" s="63"/>
      <c r="G177" s="63"/>
    </row>
    <row r="178" spans="5:7" x14ac:dyDescent="0.3">
      <c r="E178" s="63"/>
      <c r="G178" s="63"/>
    </row>
    <row r="179" spans="5:7" x14ac:dyDescent="0.3">
      <c r="E179" s="63"/>
      <c r="G179" s="63"/>
    </row>
    <row r="180" spans="5:7" x14ac:dyDescent="0.3">
      <c r="E180" s="63"/>
      <c r="G180" s="63"/>
    </row>
    <row r="181" spans="5:7" x14ac:dyDescent="0.3">
      <c r="E181" s="63"/>
      <c r="G181" s="63"/>
    </row>
    <row r="182" spans="5:7" x14ac:dyDescent="0.3">
      <c r="E182" s="63"/>
      <c r="G182" s="63"/>
    </row>
    <row r="183" spans="5:7" x14ac:dyDescent="0.3">
      <c r="E183" s="63"/>
      <c r="G183" s="63"/>
    </row>
    <row r="184" spans="5:7" x14ac:dyDescent="0.3">
      <c r="E184" s="63"/>
      <c r="G184" s="63"/>
    </row>
    <row r="185" spans="5:7" x14ac:dyDescent="0.3">
      <c r="E185" s="63"/>
      <c r="G185" s="63"/>
    </row>
    <row r="186" spans="5:7" x14ac:dyDescent="0.3">
      <c r="E186" s="63"/>
      <c r="G186" s="63"/>
    </row>
    <row r="187" spans="5:7" x14ac:dyDescent="0.3">
      <c r="E187" s="63"/>
      <c r="G187" s="63"/>
    </row>
    <row r="188" spans="5:7" x14ac:dyDescent="0.3">
      <c r="E188" s="63"/>
      <c r="G188" s="63"/>
    </row>
    <row r="189" spans="5:7" x14ac:dyDescent="0.3">
      <c r="E189" s="63"/>
      <c r="G189" s="63"/>
    </row>
    <row r="190" spans="5:7" x14ac:dyDescent="0.3">
      <c r="E190" s="63"/>
      <c r="G190" s="63"/>
    </row>
    <row r="191" spans="5:7" x14ac:dyDescent="0.3">
      <c r="E191" s="63"/>
      <c r="G191" s="63"/>
    </row>
    <row r="192" spans="5:7" x14ac:dyDescent="0.3">
      <c r="E192" s="63"/>
      <c r="G192" s="63"/>
    </row>
    <row r="193" spans="5:7" x14ac:dyDescent="0.3">
      <c r="E193" s="63"/>
      <c r="G193" s="63"/>
    </row>
    <row r="194" spans="5:7" x14ac:dyDescent="0.3">
      <c r="E194" s="63"/>
      <c r="G194" s="63"/>
    </row>
    <row r="195" spans="5:7" x14ac:dyDescent="0.3">
      <c r="E195" s="63"/>
      <c r="G195" s="63"/>
    </row>
    <row r="196" spans="5:7" x14ac:dyDescent="0.3">
      <c r="E196" s="63"/>
      <c r="G196" s="63"/>
    </row>
    <row r="197" spans="5:7" x14ac:dyDescent="0.3">
      <c r="E197" s="63"/>
      <c r="G197" s="63"/>
    </row>
    <row r="198" spans="5:7" x14ac:dyDescent="0.3">
      <c r="E198" s="63"/>
      <c r="G198" s="63"/>
    </row>
    <row r="199" spans="5:7" x14ac:dyDescent="0.3">
      <c r="E199" s="63"/>
      <c r="G199" s="63"/>
    </row>
    <row r="200" spans="5:7" x14ac:dyDescent="0.3">
      <c r="E200" s="63"/>
      <c r="G200" s="63"/>
    </row>
    <row r="201" spans="5:7" x14ac:dyDescent="0.3">
      <c r="E201" s="63"/>
      <c r="G201" s="63"/>
    </row>
    <row r="202" spans="5:7" x14ac:dyDescent="0.3">
      <c r="E202" s="63"/>
      <c r="G202" s="63"/>
    </row>
    <row r="203" spans="5:7" x14ac:dyDescent="0.3">
      <c r="E203" s="63"/>
      <c r="G203" s="63"/>
    </row>
    <row r="204" spans="5:7" x14ac:dyDescent="0.3">
      <c r="E204" s="63"/>
      <c r="G204" s="63"/>
    </row>
    <row r="205" spans="5:7" x14ac:dyDescent="0.3">
      <c r="E205" s="63"/>
      <c r="G205" s="63"/>
    </row>
    <row r="206" spans="5:7" x14ac:dyDescent="0.3">
      <c r="E206" s="63"/>
      <c r="G206" s="63"/>
    </row>
    <row r="207" spans="5:7" x14ac:dyDescent="0.3">
      <c r="E207" s="63"/>
      <c r="G207" s="63"/>
    </row>
    <row r="208" spans="5:7" x14ac:dyDescent="0.3">
      <c r="E208" s="63"/>
      <c r="G208" s="63"/>
    </row>
    <row r="209" spans="5:7" x14ac:dyDescent="0.3">
      <c r="E209" s="63"/>
      <c r="G209" s="63"/>
    </row>
    <row r="210" spans="5:7" x14ac:dyDescent="0.3">
      <c r="E210" s="63"/>
      <c r="G210" s="63"/>
    </row>
    <row r="211" spans="5:7" x14ac:dyDescent="0.3">
      <c r="E211" s="63"/>
      <c r="G211" s="63"/>
    </row>
    <row r="212" spans="5:7" x14ac:dyDescent="0.3">
      <c r="E212" s="63"/>
      <c r="G212" s="63"/>
    </row>
    <row r="213" spans="5:7" x14ac:dyDescent="0.3">
      <c r="E213" s="63"/>
      <c r="G213" s="63"/>
    </row>
    <row r="214" spans="5:7" x14ac:dyDescent="0.3">
      <c r="E214" s="63"/>
      <c r="G214" s="63"/>
    </row>
    <row r="215" spans="5:7" x14ac:dyDescent="0.3">
      <c r="E215" s="63"/>
      <c r="G215" s="63"/>
    </row>
    <row r="216" spans="5:7" x14ac:dyDescent="0.3">
      <c r="E216" s="63"/>
      <c r="G216" s="63"/>
    </row>
    <row r="217" spans="5:7" x14ac:dyDescent="0.3">
      <c r="E217" s="63"/>
      <c r="G217" s="63"/>
    </row>
    <row r="218" spans="5:7" x14ac:dyDescent="0.3">
      <c r="E218" s="63"/>
      <c r="G218" s="63"/>
    </row>
    <row r="219" spans="5:7" x14ac:dyDescent="0.3">
      <c r="E219" s="63"/>
      <c r="G219" s="63"/>
    </row>
    <row r="220" spans="5:7" x14ac:dyDescent="0.3">
      <c r="E220" s="63"/>
      <c r="G220" s="63"/>
    </row>
    <row r="221" spans="5:7" x14ac:dyDescent="0.3">
      <c r="E221" s="63"/>
      <c r="G221" s="63"/>
    </row>
    <row r="222" spans="5:7" x14ac:dyDescent="0.3">
      <c r="E222" s="63"/>
      <c r="G222" s="63"/>
    </row>
    <row r="223" spans="5:7" x14ac:dyDescent="0.3">
      <c r="E223" s="63"/>
      <c r="G223" s="63"/>
    </row>
    <row r="224" spans="5:7" x14ac:dyDescent="0.3">
      <c r="E224" s="63"/>
      <c r="G224" s="63"/>
    </row>
    <row r="225" spans="5:7" x14ac:dyDescent="0.3">
      <c r="E225" s="63"/>
      <c r="G225" s="63"/>
    </row>
    <row r="226" spans="5:7" x14ac:dyDescent="0.3">
      <c r="E226" s="63"/>
      <c r="G226" s="63"/>
    </row>
    <row r="227" spans="5:7" x14ac:dyDescent="0.3">
      <c r="E227" s="63"/>
      <c r="G227" s="63"/>
    </row>
    <row r="228" spans="5:7" x14ac:dyDescent="0.3">
      <c r="E228" s="63"/>
      <c r="G228" s="63"/>
    </row>
    <row r="229" spans="5:7" x14ac:dyDescent="0.3">
      <c r="E229" s="63"/>
      <c r="G229" s="63"/>
    </row>
    <row r="230" spans="5:7" x14ac:dyDescent="0.3">
      <c r="E230" s="63"/>
      <c r="G230" s="63"/>
    </row>
    <row r="231" spans="5:7" x14ac:dyDescent="0.3">
      <c r="E231" s="63"/>
      <c r="G231" s="63"/>
    </row>
    <row r="232" spans="5:7" x14ac:dyDescent="0.3">
      <c r="E232" s="63"/>
      <c r="G232" s="63"/>
    </row>
    <row r="233" spans="5:7" x14ac:dyDescent="0.3">
      <c r="E233" s="63"/>
      <c r="G233" s="63"/>
    </row>
    <row r="234" spans="5:7" x14ac:dyDescent="0.3">
      <c r="E234" s="63"/>
      <c r="G234" s="63"/>
    </row>
    <row r="235" spans="5:7" x14ac:dyDescent="0.3">
      <c r="E235" s="63"/>
      <c r="G235" s="63"/>
    </row>
    <row r="236" spans="5:7" x14ac:dyDescent="0.3">
      <c r="E236" s="63"/>
      <c r="G236" s="63"/>
    </row>
    <row r="237" spans="5:7" x14ac:dyDescent="0.3">
      <c r="E237" s="63"/>
      <c r="G237" s="63"/>
    </row>
    <row r="238" spans="5:7" x14ac:dyDescent="0.3">
      <c r="E238" s="63"/>
      <c r="G238" s="63"/>
    </row>
    <row r="239" spans="5:7" x14ac:dyDescent="0.3">
      <c r="E239" s="63"/>
      <c r="G239" s="63"/>
    </row>
    <row r="240" spans="5:7" x14ac:dyDescent="0.3">
      <c r="E240" s="63"/>
      <c r="G240" s="63"/>
    </row>
    <row r="241" spans="5:7" x14ac:dyDescent="0.3">
      <c r="E241" s="63"/>
      <c r="G241" s="63"/>
    </row>
    <row r="242" spans="5:7" x14ac:dyDescent="0.3">
      <c r="E242" s="63"/>
      <c r="G242" s="63"/>
    </row>
    <row r="243" spans="5:7" x14ac:dyDescent="0.3">
      <c r="E243" s="63"/>
      <c r="G243" s="63"/>
    </row>
    <row r="244" spans="5:7" x14ac:dyDescent="0.3">
      <c r="E244" s="63"/>
      <c r="G244" s="63"/>
    </row>
    <row r="245" spans="5:7" x14ac:dyDescent="0.3">
      <c r="E245" s="63"/>
      <c r="G245" s="63"/>
    </row>
    <row r="246" spans="5:7" x14ac:dyDescent="0.3">
      <c r="E246" s="63"/>
      <c r="G246" s="63"/>
    </row>
    <row r="247" spans="5:7" x14ac:dyDescent="0.3">
      <c r="E247" s="63"/>
      <c r="G247" s="63"/>
    </row>
    <row r="248" spans="5:7" x14ac:dyDescent="0.3">
      <c r="E248" s="63"/>
      <c r="G248" s="63"/>
    </row>
    <row r="249" spans="5:7" x14ac:dyDescent="0.3">
      <c r="E249" s="63"/>
      <c r="G249" s="63"/>
    </row>
    <row r="250" spans="5:7" x14ac:dyDescent="0.3">
      <c r="E250" s="63"/>
      <c r="G250" s="63"/>
    </row>
    <row r="251" spans="5:7" x14ac:dyDescent="0.3">
      <c r="E251" s="63"/>
      <c r="G251" s="63"/>
    </row>
    <row r="252" spans="5:7" x14ac:dyDescent="0.3">
      <c r="E252" s="63"/>
      <c r="G252" s="63"/>
    </row>
    <row r="253" spans="5:7" x14ac:dyDescent="0.3">
      <c r="E253" s="63"/>
      <c r="G253" s="63"/>
    </row>
    <row r="254" spans="5:7" x14ac:dyDescent="0.3">
      <c r="E254" s="63"/>
      <c r="G254" s="63"/>
    </row>
    <row r="255" spans="5:7" x14ac:dyDescent="0.3">
      <c r="E255" s="63"/>
      <c r="G255" s="63"/>
    </row>
    <row r="256" spans="5:7" x14ac:dyDescent="0.3">
      <c r="E256" s="63"/>
      <c r="G256" s="63"/>
    </row>
    <row r="257" spans="5:7" x14ac:dyDescent="0.3">
      <c r="E257" s="63"/>
      <c r="G257" s="63"/>
    </row>
    <row r="258" spans="5:7" x14ac:dyDescent="0.3">
      <c r="E258" s="63"/>
      <c r="G258" s="63"/>
    </row>
    <row r="259" spans="5:7" x14ac:dyDescent="0.3">
      <c r="E259" s="63"/>
      <c r="G259" s="63"/>
    </row>
    <row r="260" spans="5:7" x14ac:dyDescent="0.3">
      <c r="E260" s="63"/>
      <c r="G260" s="63"/>
    </row>
    <row r="261" spans="5:7" x14ac:dyDescent="0.3">
      <c r="E261" s="63"/>
      <c r="G261" s="63"/>
    </row>
    <row r="262" spans="5:7" x14ac:dyDescent="0.3">
      <c r="E262" s="63"/>
      <c r="G262" s="63"/>
    </row>
    <row r="263" spans="5:7" x14ac:dyDescent="0.3">
      <c r="E263" s="63"/>
      <c r="G263" s="63"/>
    </row>
    <row r="264" spans="5:7" x14ac:dyDescent="0.3">
      <c r="E264" s="63"/>
      <c r="G264" s="63"/>
    </row>
    <row r="265" spans="5:7" x14ac:dyDescent="0.3">
      <c r="E265" s="63"/>
      <c r="G265" s="63"/>
    </row>
    <row r="266" spans="5:7" x14ac:dyDescent="0.3">
      <c r="E266" s="63"/>
      <c r="G266" s="63"/>
    </row>
    <row r="267" spans="5:7" x14ac:dyDescent="0.3">
      <c r="E267" s="63"/>
      <c r="G267" s="63"/>
    </row>
    <row r="268" spans="5:7" x14ac:dyDescent="0.3">
      <c r="E268" s="63"/>
      <c r="G268" s="63"/>
    </row>
    <row r="269" spans="5:7" x14ac:dyDescent="0.3">
      <c r="E269" s="63"/>
      <c r="G269" s="63"/>
    </row>
    <row r="270" spans="5:7" x14ac:dyDescent="0.3">
      <c r="E270" s="63"/>
      <c r="G270" s="63"/>
    </row>
    <row r="271" spans="5:7" x14ac:dyDescent="0.3">
      <c r="E271" s="63"/>
      <c r="G271" s="63"/>
    </row>
    <row r="272" spans="5:7" x14ac:dyDescent="0.3">
      <c r="E272" s="63"/>
      <c r="G272" s="63"/>
    </row>
    <row r="273" spans="5:7" x14ac:dyDescent="0.3">
      <c r="E273" s="63"/>
      <c r="G273" s="63"/>
    </row>
    <row r="274" spans="5:7" x14ac:dyDescent="0.3">
      <c r="E274" s="63"/>
      <c r="G274" s="63"/>
    </row>
    <row r="275" spans="5:7" x14ac:dyDescent="0.3">
      <c r="E275" s="63"/>
      <c r="G275" s="63"/>
    </row>
    <row r="276" spans="5:7" x14ac:dyDescent="0.3">
      <c r="E276" s="63"/>
      <c r="G276" s="63"/>
    </row>
    <row r="277" spans="5:7" x14ac:dyDescent="0.3">
      <c r="E277" s="63"/>
      <c r="G277" s="63"/>
    </row>
    <row r="278" spans="5:7" x14ac:dyDescent="0.3">
      <c r="E278" s="63"/>
      <c r="G278" s="63"/>
    </row>
    <row r="279" spans="5:7" x14ac:dyDescent="0.3">
      <c r="E279" s="63"/>
      <c r="G279" s="63"/>
    </row>
    <row r="280" spans="5:7" x14ac:dyDescent="0.3">
      <c r="E280" s="63"/>
      <c r="G280" s="63"/>
    </row>
    <row r="281" spans="5:7" x14ac:dyDescent="0.3">
      <c r="E281" s="63"/>
      <c r="G281" s="63"/>
    </row>
    <row r="282" spans="5:7" x14ac:dyDescent="0.3">
      <c r="E282" s="63"/>
      <c r="G282" s="63"/>
    </row>
    <row r="283" spans="5:7" x14ac:dyDescent="0.3">
      <c r="E283" s="63"/>
      <c r="G283" s="63"/>
    </row>
    <row r="284" spans="5:7" x14ac:dyDescent="0.3">
      <c r="E284" s="63"/>
      <c r="G284" s="63"/>
    </row>
    <row r="285" spans="5:7" x14ac:dyDescent="0.3">
      <c r="E285" s="63"/>
      <c r="G285" s="63"/>
    </row>
    <row r="286" spans="5:7" x14ac:dyDescent="0.3">
      <c r="E286" s="63"/>
      <c r="G286" s="63"/>
    </row>
    <row r="287" spans="5:7" x14ac:dyDescent="0.3">
      <c r="E287" s="63"/>
      <c r="G287" s="63"/>
    </row>
    <row r="288" spans="5:7" x14ac:dyDescent="0.3">
      <c r="E288" s="63"/>
      <c r="G288" s="63"/>
    </row>
    <row r="289" spans="5:7" x14ac:dyDescent="0.3">
      <c r="E289" s="63"/>
      <c r="G289" s="63"/>
    </row>
    <row r="290" spans="5:7" x14ac:dyDescent="0.3">
      <c r="E290" s="63"/>
      <c r="G290" s="63"/>
    </row>
    <row r="291" spans="5:7" x14ac:dyDescent="0.3">
      <c r="E291" s="63"/>
      <c r="G291" s="63"/>
    </row>
    <row r="292" spans="5:7" x14ac:dyDescent="0.3">
      <c r="E292" s="63"/>
      <c r="G292" s="63"/>
    </row>
    <row r="293" spans="5:7" x14ac:dyDescent="0.3">
      <c r="E293" s="63"/>
      <c r="G293" s="63"/>
    </row>
    <row r="294" spans="5:7" x14ac:dyDescent="0.3">
      <c r="E294" s="63"/>
      <c r="G294" s="63"/>
    </row>
    <row r="295" spans="5:7" x14ac:dyDescent="0.3">
      <c r="E295" s="63"/>
      <c r="G295" s="63"/>
    </row>
    <row r="296" spans="5:7" x14ac:dyDescent="0.3">
      <c r="E296" s="63"/>
      <c r="G296" s="63"/>
    </row>
    <row r="297" spans="5:7" x14ac:dyDescent="0.3">
      <c r="E297" s="63"/>
      <c r="G297" s="63"/>
    </row>
    <row r="298" spans="5:7" x14ac:dyDescent="0.3">
      <c r="E298" s="63"/>
      <c r="G298" s="63"/>
    </row>
    <row r="299" spans="5:7" x14ac:dyDescent="0.3">
      <c r="E299" s="63"/>
      <c r="G299" s="63"/>
    </row>
    <row r="300" spans="5:7" x14ac:dyDescent="0.3">
      <c r="E300" s="63"/>
      <c r="G300" s="63"/>
    </row>
    <row r="301" spans="5:7" x14ac:dyDescent="0.3">
      <c r="E301" s="63"/>
      <c r="G301" s="63"/>
    </row>
    <row r="302" spans="5:7" x14ac:dyDescent="0.3">
      <c r="E302" s="63"/>
      <c r="G302" s="63"/>
    </row>
    <row r="303" spans="5:7" x14ac:dyDescent="0.3">
      <c r="E303" s="63"/>
      <c r="G303" s="63"/>
    </row>
    <row r="304" spans="5:7" x14ac:dyDescent="0.3">
      <c r="E304" s="63"/>
      <c r="G304" s="63"/>
    </row>
    <row r="305" spans="5:7" x14ac:dyDescent="0.3">
      <c r="E305" s="63"/>
      <c r="G305" s="63"/>
    </row>
    <row r="306" spans="5:7" x14ac:dyDescent="0.3">
      <c r="E306" s="63"/>
      <c r="G306" s="63"/>
    </row>
    <row r="307" spans="5:7" x14ac:dyDescent="0.3">
      <c r="E307" s="63"/>
      <c r="G307" s="63"/>
    </row>
    <row r="308" spans="5:7" x14ac:dyDescent="0.3">
      <c r="E308" s="63"/>
      <c r="G308" s="63"/>
    </row>
    <row r="309" spans="5:7" x14ac:dyDescent="0.3">
      <c r="E309" s="63"/>
      <c r="G309" s="63"/>
    </row>
    <row r="310" spans="5:7" x14ac:dyDescent="0.3">
      <c r="E310" s="63"/>
      <c r="G310" s="63"/>
    </row>
    <row r="311" spans="5:7" x14ac:dyDescent="0.3">
      <c r="E311" s="63"/>
      <c r="G311" s="63"/>
    </row>
    <row r="312" spans="5:7" x14ac:dyDescent="0.3">
      <c r="E312" s="63"/>
      <c r="G312" s="63"/>
    </row>
    <row r="313" spans="5:7" x14ac:dyDescent="0.3">
      <c r="E313" s="63"/>
      <c r="G313" s="63"/>
    </row>
    <row r="314" spans="5:7" x14ac:dyDescent="0.3">
      <c r="E314" s="63"/>
      <c r="G314" s="63"/>
    </row>
    <row r="315" spans="5:7" x14ac:dyDescent="0.3">
      <c r="E315" s="63"/>
      <c r="G315" s="63"/>
    </row>
    <row r="316" spans="5:7" x14ac:dyDescent="0.3">
      <c r="E316" s="63"/>
      <c r="G316" s="63"/>
    </row>
    <row r="317" spans="5:7" x14ac:dyDescent="0.3">
      <c r="E317" s="63"/>
      <c r="G317" s="63"/>
    </row>
    <row r="318" spans="5:7" x14ac:dyDescent="0.3">
      <c r="E318" s="63"/>
      <c r="G318" s="63"/>
    </row>
    <row r="319" spans="5:7" x14ac:dyDescent="0.3">
      <c r="E319" s="63"/>
      <c r="G319" s="63"/>
    </row>
    <row r="320" spans="5:7" x14ac:dyDescent="0.3">
      <c r="E320" s="63"/>
      <c r="G320" s="63"/>
    </row>
    <row r="321" spans="5:7" x14ac:dyDescent="0.3">
      <c r="E321" s="63"/>
      <c r="G321" s="63"/>
    </row>
    <row r="322" spans="5:7" x14ac:dyDescent="0.3">
      <c r="E322" s="63"/>
      <c r="G322" s="63"/>
    </row>
    <row r="323" spans="5:7" x14ac:dyDescent="0.3">
      <c r="E323" s="63"/>
      <c r="G323" s="63"/>
    </row>
    <row r="324" spans="5:7" x14ac:dyDescent="0.3">
      <c r="E324" s="63"/>
      <c r="G324" s="63"/>
    </row>
    <row r="325" spans="5:7" x14ac:dyDescent="0.3">
      <c r="E325" s="63"/>
      <c r="G325" s="63"/>
    </row>
    <row r="326" spans="5:7" x14ac:dyDescent="0.3">
      <c r="E326" s="63"/>
      <c r="G326" s="63"/>
    </row>
    <row r="327" spans="5:7" x14ac:dyDescent="0.3">
      <c r="E327" s="63"/>
      <c r="G327" s="63"/>
    </row>
    <row r="328" spans="5:7" x14ac:dyDescent="0.3">
      <c r="E328" s="63"/>
      <c r="G328" s="63"/>
    </row>
    <row r="329" spans="5:7" x14ac:dyDescent="0.3">
      <c r="E329" s="63"/>
      <c r="G329" s="63"/>
    </row>
    <row r="330" spans="5:7" x14ac:dyDescent="0.3">
      <c r="E330" s="63"/>
      <c r="G330" s="63"/>
    </row>
    <row r="331" spans="5:7" x14ac:dyDescent="0.3">
      <c r="E331" s="63"/>
      <c r="G331" s="63"/>
    </row>
    <row r="332" spans="5:7" x14ac:dyDescent="0.3">
      <c r="E332" s="63"/>
      <c r="G332" s="63"/>
    </row>
    <row r="333" spans="5:7" x14ac:dyDescent="0.3">
      <c r="E333" s="63"/>
      <c r="G333" s="63"/>
    </row>
    <row r="334" spans="5:7" x14ac:dyDescent="0.3">
      <c r="E334" s="63"/>
      <c r="G334" s="63"/>
    </row>
    <row r="335" spans="5:7" x14ac:dyDescent="0.3">
      <c r="E335" s="63"/>
      <c r="G335" s="63"/>
    </row>
    <row r="336" spans="5:7" x14ac:dyDescent="0.3">
      <c r="E336" s="63"/>
      <c r="G336" s="63"/>
    </row>
    <row r="337" spans="5:7" x14ac:dyDescent="0.3">
      <c r="E337" s="63"/>
      <c r="G337" s="63"/>
    </row>
    <row r="338" spans="5:7" x14ac:dyDescent="0.3">
      <c r="E338" s="63"/>
      <c r="G338" s="63"/>
    </row>
    <row r="339" spans="5:7" x14ac:dyDescent="0.3">
      <c r="E339" s="63"/>
      <c r="G339" s="63"/>
    </row>
    <row r="340" spans="5:7" x14ac:dyDescent="0.3">
      <c r="E340" s="63"/>
      <c r="G340" s="63"/>
    </row>
    <row r="341" spans="5:7" x14ac:dyDescent="0.3">
      <c r="E341" s="63"/>
      <c r="G341" s="63"/>
    </row>
    <row r="342" spans="5:7" x14ac:dyDescent="0.3">
      <c r="E342" s="63"/>
      <c r="G342" s="63"/>
    </row>
    <row r="343" spans="5:7" x14ac:dyDescent="0.3">
      <c r="E343" s="63"/>
      <c r="G343" s="63"/>
    </row>
    <row r="344" spans="5:7" x14ac:dyDescent="0.3">
      <c r="E344" s="63"/>
      <c r="G344" s="63"/>
    </row>
    <row r="345" spans="5:7" x14ac:dyDescent="0.3">
      <c r="E345" s="63"/>
      <c r="G345" s="63"/>
    </row>
    <row r="346" spans="5:7" x14ac:dyDescent="0.3">
      <c r="E346" s="63"/>
      <c r="G346" s="63"/>
    </row>
    <row r="347" spans="5:7" x14ac:dyDescent="0.3">
      <c r="E347" s="63"/>
      <c r="G347" s="63"/>
    </row>
    <row r="348" spans="5:7" x14ac:dyDescent="0.3">
      <c r="E348" s="63"/>
      <c r="G348" s="63"/>
    </row>
    <row r="349" spans="5:7" x14ac:dyDescent="0.3">
      <c r="E349" s="63"/>
      <c r="G349" s="63"/>
    </row>
    <row r="350" spans="5:7" x14ac:dyDescent="0.3">
      <c r="E350" s="63"/>
      <c r="G350" s="63"/>
    </row>
    <row r="351" spans="5:7" x14ac:dyDescent="0.3">
      <c r="E351" s="63"/>
      <c r="G351" s="63"/>
    </row>
    <row r="352" spans="5:7" x14ac:dyDescent="0.3">
      <c r="E352" s="63"/>
      <c r="G352" s="63"/>
    </row>
    <row r="353" spans="5:7" x14ac:dyDescent="0.3">
      <c r="E353" s="63"/>
      <c r="G353" s="63"/>
    </row>
    <row r="354" spans="5:7" x14ac:dyDescent="0.3">
      <c r="E354" s="63"/>
      <c r="G354" s="63"/>
    </row>
    <row r="355" spans="5:7" x14ac:dyDescent="0.3">
      <c r="E355" s="63"/>
      <c r="G355" s="63"/>
    </row>
    <row r="356" spans="5:7" x14ac:dyDescent="0.3">
      <c r="E356" s="63"/>
      <c r="G356" s="63"/>
    </row>
    <row r="357" spans="5:7" x14ac:dyDescent="0.3">
      <c r="E357" s="63"/>
      <c r="G357" s="63"/>
    </row>
    <row r="358" spans="5:7" x14ac:dyDescent="0.3">
      <c r="E358" s="63"/>
      <c r="G358" s="63"/>
    </row>
    <row r="359" spans="5:7" x14ac:dyDescent="0.3">
      <c r="E359" s="63"/>
      <c r="G359" s="63"/>
    </row>
    <row r="360" spans="5:7" x14ac:dyDescent="0.3">
      <c r="E360" s="63"/>
      <c r="G360" s="63"/>
    </row>
    <row r="361" spans="5:7" x14ac:dyDescent="0.3">
      <c r="E361" s="63"/>
      <c r="G361" s="63"/>
    </row>
    <row r="362" spans="5:7" x14ac:dyDescent="0.3">
      <c r="E362" s="63"/>
      <c r="G362" s="63"/>
    </row>
    <row r="363" spans="5:7" x14ac:dyDescent="0.3">
      <c r="E363" s="63"/>
      <c r="G363" s="63"/>
    </row>
    <row r="364" spans="5:7" x14ac:dyDescent="0.3">
      <c r="E364" s="63"/>
      <c r="G364" s="63"/>
    </row>
    <row r="365" spans="5:7" x14ac:dyDescent="0.3">
      <c r="E365" s="63"/>
      <c r="G365" s="63"/>
    </row>
    <row r="366" spans="5:7" x14ac:dyDescent="0.3">
      <c r="E366" s="63"/>
      <c r="G366" s="63"/>
    </row>
    <row r="367" spans="5:7" x14ac:dyDescent="0.3">
      <c r="E367" s="63"/>
      <c r="G367" s="63"/>
    </row>
    <row r="368" spans="5:7" x14ac:dyDescent="0.3">
      <c r="E368" s="63"/>
      <c r="G368" s="63"/>
    </row>
    <row r="369" spans="5:7" x14ac:dyDescent="0.3">
      <c r="E369" s="63"/>
      <c r="G369" s="63"/>
    </row>
    <row r="370" spans="5:7" x14ac:dyDescent="0.3">
      <c r="E370" s="63"/>
      <c r="G370" s="63"/>
    </row>
    <row r="371" spans="5:7" x14ac:dyDescent="0.3">
      <c r="E371" s="63"/>
      <c r="G371" s="63"/>
    </row>
    <row r="372" spans="5:7" x14ac:dyDescent="0.3">
      <c r="E372" s="63"/>
      <c r="G372" s="63"/>
    </row>
    <row r="373" spans="5:7" x14ac:dyDescent="0.3">
      <c r="E373" s="63"/>
      <c r="G373" s="63"/>
    </row>
    <row r="374" spans="5:7" x14ac:dyDescent="0.3">
      <c r="E374" s="63"/>
      <c r="G374" s="63"/>
    </row>
    <row r="375" spans="5:7" x14ac:dyDescent="0.3">
      <c r="E375" s="63"/>
      <c r="G375" s="63"/>
    </row>
    <row r="376" spans="5:7" x14ac:dyDescent="0.3">
      <c r="E376" s="63"/>
      <c r="G376" s="63"/>
    </row>
    <row r="377" spans="5:7" x14ac:dyDescent="0.3">
      <c r="E377" s="63"/>
      <c r="G377" s="63"/>
    </row>
    <row r="378" spans="5:7" x14ac:dyDescent="0.3">
      <c r="E378" s="63"/>
      <c r="G378" s="63"/>
    </row>
    <row r="379" spans="5:7" x14ac:dyDescent="0.3">
      <c r="E379" s="63"/>
      <c r="G379" s="63"/>
    </row>
    <row r="380" spans="5:7" x14ac:dyDescent="0.3">
      <c r="E380" s="63"/>
      <c r="G380" s="63"/>
    </row>
    <row r="381" spans="5:7" x14ac:dyDescent="0.3">
      <c r="E381" s="63"/>
      <c r="G381" s="63"/>
    </row>
    <row r="382" spans="5:7" x14ac:dyDescent="0.3">
      <c r="E382" s="63"/>
      <c r="G382" s="63"/>
    </row>
    <row r="383" spans="5:7" x14ac:dyDescent="0.3">
      <c r="E383" s="63"/>
      <c r="G383" s="63"/>
    </row>
    <row r="384" spans="5:7" x14ac:dyDescent="0.3">
      <c r="E384" s="63"/>
      <c r="G384" s="63"/>
    </row>
    <row r="385" spans="5:7" x14ac:dyDescent="0.3">
      <c r="E385" s="63"/>
      <c r="G385" s="63"/>
    </row>
    <row r="386" spans="5:7" x14ac:dyDescent="0.3">
      <c r="E386" s="63"/>
      <c r="G386" s="63"/>
    </row>
    <row r="387" spans="5:7" x14ac:dyDescent="0.3">
      <c r="E387" s="63"/>
      <c r="G387" s="63"/>
    </row>
    <row r="388" spans="5:7" x14ac:dyDescent="0.3">
      <c r="E388" s="63"/>
      <c r="G388" s="63"/>
    </row>
    <row r="389" spans="5:7" x14ac:dyDescent="0.3">
      <c r="E389" s="63"/>
      <c r="G389" s="63"/>
    </row>
    <row r="390" spans="5:7" x14ac:dyDescent="0.3">
      <c r="E390" s="63"/>
      <c r="G390" s="63"/>
    </row>
    <row r="391" spans="5:7" x14ac:dyDescent="0.3">
      <c r="E391" s="63"/>
      <c r="G391" s="63"/>
    </row>
    <row r="392" spans="5:7" x14ac:dyDescent="0.3">
      <c r="E392" s="63"/>
      <c r="G392" s="63"/>
    </row>
    <row r="393" spans="5:7" x14ac:dyDescent="0.3">
      <c r="E393" s="63"/>
      <c r="G393" s="63"/>
    </row>
    <row r="394" spans="5:7" x14ac:dyDescent="0.3">
      <c r="E394" s="63"/>
      <c r="G394" s="63"/>
    </row>
    <row r="395" spans="5:7" x14ac:dyDescent="0.3">
      <c r="E395" s="63"/>
      <c r="G395" s="63"/>
    </row>
    <row r="396" spans="5:7" x14ac:dyDescent="0.3">
      <c r="E396" s="63"/>
      <c r="G396" s="63"/>
    </row>
    <row r="397" spans="5:7" x14ac:dyDescent="0.3">
      <c r="E397" s="63"/>
      <c r="G397" s="63"/>
    </row>
    <row r="398" spans="5:7" x14ac:dyDescent="0.3">
      <c r="E398" s="63"/>
      <c r="G398" s="63"/>
    </row>
    <row r="399" spans="5:7" x14ac:dyDescent="0.3">
      <c r="E399" s="63"/>
      <c r="G399" s="63"/>
    </row>
    <row r="400" spans="5:7" x14ac:dyDescent="0.3">
      <c r="E400" s="63"/>
      <c r="G400" s="63"/>
    </row>
    <row r="401" spans="5:7" x14ac:dyDescent="0.3">
      <c r="E401" s="63"/>
      <c r="G401" s="63"/>
    </row>
    <row r="402" spans="5:7" x14ac:dyDescent="0.3">
      <c r="E402" s="63"/>
      <c r="G402" s="63"/>
    </row>
    <row r="403" spans="5:7" x14ac:dyDescent="0.3">
      <c r="E403" s="63"/>
      <c r="G403" s="63"/>
    </row>
    <row r="404" spans="5:7" x14ac:dyDescent="0.3">
      <c r="E404" s="63"/>
      <c r="G404" s="63"/>
    </row>
    <row r="405" spans="5:7" x14ac:dyDescent="0.3">
      <c r="E405" s="63"/>
      <c r="G405" s="63"/>
    </row>
    <row r="406" spans="5:7" x14ac:dyDescent="0.3">
      <c r="E406" s="63"/>
      <c r="G406" s="63"/>
    </row>
    <row r="407" spans="5:7" x14ac:dyDescent="0.3">
      <c r="E407" s="63"/>
      <c r="G407" s="63"/>
    </row>
    <row r="408" spans="5:7" x14ac:dyDescent="0.3">
      <c r="E408" s="63"/>
      <c r="G408" s="63"/>
    </row>
    <row r="409" spans="5:7" x14ac:dyDescent="0.3">
      <c r="E409" s="63"/>
      <c r="G409" s="63"/>
    </row>
    <row r="410" spans="5:7" x14ac:dyDescent="0.3">
      <c r="E410" s="63"/>
      <c r="G410" s="63"/>
    </row>
    <row r="411" spans="5:7" x14ac:dyDescent="0.3">
      <c r="E411" s="63"/>
      <c r="G411" s="63"/>
    </row>
    <row r="412" spans="5:7" x14ac:dyDescent="0.3">
      <c r="E412" s="63"/>
      <c r="G412" s="63"/>
    </row>
    <row r="413" spans="5:7" x14ac:dyDescent="0.3">
      <c r="E413" s="63"/>
      <c r="G413" s="63"/>
    </row>
    <row r="414" spans="5:7" x14ac:dyDescent="0.3">
      <c r="E414" s="63"/>
      <c r="G414" s="63"/>
    </row>
    <row r="415" spans="5:7" x14ac:dyDescent="0.3">
      <c r="E415" s="63"/>
      <c r="G415" s="63"/>
    </row>
    <row r="416" spans="5:7" x14ac:dyDescent="0.3">
      <c r="E416" s="63"/>
      <c r="G416" s="63"/>
    </row>
    <row r="417" spans="5:7" x14ac:dyDescent="0.3">
      <c r="E417" s="63"/>
      <c r="G417" s="63"/>
    </row>
    <row r="418" spans="5:7" x14ac:dyDescent="0.3">
      <c r="E418" s="63"/>
      <c r="G418" s="63"/>
    </row>
    <row r="419" spans="5:7" x14ac:dyDescent="0.3">
      <c r="E419" s="63"/>
      <c r="G419" s="63"/>
    </row>
    <row r="420" spans="5:7" x14ac:dyDescent="0.3">
      <c r="E420" s="63"/>
      <c r="G420" s="63"/>
    </row>
    <row r="421" spans="5:7" x14ac:dyDescent="0.3">
      <c r="E421" s="63"/>
      <c r="G421" s="63"/>
    </row>
    <row r="422" spans="5:7" x14ac:dyDescent="0.3">
      <c r="E422" s="63"/>
      <c r="G422" s="63"/>
    </row>
    <row r="423" spans="5:7" x14ac:dyDescent="0.3">
      <c r="E423" s="63"/>
      <c r="G423" s="63"/>
    </row>
    <row r="424" spans="5:7" x14ac:dyDescent="0.3">
      <c r="E424" s="63"/>
      <c r="G424" s="63"/>
    </row>
    <row r="425" spans="5:7" x14ac:dyDescent="0.3">
      <c r="E425" s="63"/>
      <c r="G425" s="63"/>
    </row>
    <row r="426" spans="5:7" x14ac:dyDescent="0.3">
      <c r="E426" s="63"/>
      <c r="G426" s="63"/>
    </row>
    <row r="427" spans="5:7" x14ac:dyDescent="0.3">
      <c r="E427" s="63"/>
      <c r="G427" s="63"/>
    </row>
    <row r="428" spans="5:7" x14ac:dyDescent="0.3">
      <c r="E428" s="63"/>
      <c r="G428" s="63"/>
    </row>
    <row r="429" spans="5:7" x14ac:dyDescent="0.3">
      <c r="E429" s="63"/>
      <c r="G429" s="63"/>
    </row>
    <row r="430" spans="5:7" x14ac:dyDescent="0.3">
      <c r="E430" s="63"/>
      <c r="G430" s="63"/>
    </row>
    <row r="431" spans="5:7" x14ac:dyDescent="0.3">
      <c r="E431" s="63"/>
      <c r="G431" s="63"/>
    </row>
    <row r="432" spans="5:7" x14ac:dyDescent="0.3">
      <c r="E432" s="63"/>
      <c r="G432" s="63"/>
    </row>
    <row r="433" spans="5:7" x14ac:dyDescent="0.3">
      <c r="E433" s="63"/>
      <c r="G433" s="63"/>
    </row>
    <row r="434" spans="5:7" x14ac:dyDescent="0.3">
      <c r="E434" s="63"/>
      <c r="G434" s="63"/>
    </row>
    <row r="435" spans="5:7" x14ac:dyDescent="0.3">
      <c r="E435" s="63"/>
      <c r="G435" s="63"/>
    </row>
    <row r="436" spans="5:7" x14ac:dyDescent="0.3">
      <c r="E436" s="63"/>
      <c r="G436" s="63"/>
    </row>
    <row r="437" spans="5:7" x14ac:dyDescent="0.3">
      <c r="E437" s="63"/>
      <c r="G437" s="63"/>
    </row>
    <row r="438" spans="5:7" x14ac:dyDescent="0.3">
      <c r="E438" s="63"/>
      <c r="G438" s="63"/>
    </row>
    <row r="439" spans="5:7" x14ac:dyDescent="0.3">
      <c r="E439" s="63"/>
      <c r="G439" s="63"/>
    </row>
    <row r="440" spans="5:7" x14ac:dyDescent="0.3">
      <c r="E440" s="63"/>
      <c r="G440" s="63"/>
    </row>
    <row r="441" spans="5:7" x14ac:dyDescent="0.3">
      <c r="E441" s="63"/>
      <c r="G441" s="63"/>
    </row>
    <row r="442" spans="5:7" x14ac:dyDescent="0.3">
      <c r="E442" s="63"/>
      <c r="G442" s="63"/>
    </row>
    <row r="443" spans="5:7" x14ac:dyDescent="0.3">
      <c r="E443" s="63"/>
      <c r="G443" s="63"/>
    </row>
    <row r="444" spans="5:7" x14ac:dyDescent="0.3">
      <c r="E444" s="63"/>
      <c r="G444" s="63"/>
    </row>
    <row r="445" spans="5:7" x14ac:dyDescent="0.3">
      <c r="E445" s="63"/>
      <c r="G445" s="63"/>
    </row>
    <row r="446" spans="5:7" x14ac:dyDescent="0.3">
      <c r="E446" s="63"/>
      <c r="G446" s="63"/>
    </row>
    <row r="447" spans="5:7" x14ac:dyDescent="0.3">
      <c r="E447" s="63"/>
      <c r="G447" s="63"/>
    </row>
    <row r="448" spans="5:7" x14ac:dyDescent="0.3">
      <c r="E448" s="63"/>
      <c r="G448" s="63"/>
    </row>
    <row r="449" spans="5:7" x14ac:dyDescent="0.3">
      <c r="E449" s="63"/>
      <c r="G449" s="63"/>
    </row>
    <row r="450" spans="5:7" x14ac:dyDescent="0.3">
      <c r="E450" s="63"/>
      <c r="G450" s="63"/>
    </row>
    <row r="451" spans="5:7" x14ac:dyDescent="0.3">
      <c r="E451" s="63"/>
      <c r="G451" s="63"/>
    </row>
    <row r="452" spans="5:7" x14ac:dyDescent="0.3">
      <c r="E452" s="63"/>
      <c r="G452" s="63"/>
    </row>
    <row r="453" spans="5:7" x14ac:dyDescent="0.3">
      <c r="E453" s="63"/>
      <c r="G453" s="63"/>
    </row>
    <row r="454" spans="5:7" x14ac:dyDescent="0.3">
      <c r="E454" s="63"/>
      <c r="G454" s="63"/>
    </row>
    <row r="455" spans="5:7" x14ac:dyDescent="0.3">
      <c r="E455" s="63"/>
      <c r="G455" s="63"/>
    </row>
    <row r="456" spans="5:7" x14ac:dyDescent="0.3">
      <c r="E456" s="63"/>
      <c r="G456" s="63"/>
    </row>
    <row r="457" spans="5:7" x14ac:dyDescent="0.3">
      <c r="E457" s="63"/>
      <c r="G457" s="63"/>
    </row>
    <row r="458" spans="5:7" x14ac:dyDescent="0.3">
      <c r="E458" s="63"/>
      <c r="G458" s="63"/>
    </row>
    <row r="459" spans="5:7" x14ac:dyDescent="0.3">
      <c r="E459" s="63"/>
      <c r="G459" s="63"/>
    </row>
    <row r="460" spans="5:7" x14ac:dyDescent="0.3">
      <c r="E460" s="63"/>
      <c r="G460" s="63"/>
    </row>
    <row r="461" spans="5:7" x14ac:dyDescent="0.3">
      <c r="E461" s="63"/>
      <c r="G461" s="63"/>
    </row>
    <row r="462" spans="5:7" x14ac:dyDescent="0.3">
      <c r="E462" s="63"/>
      <c r="G462" s="63"/>
    </row>
    <row r="463" spans="5:7" x14ac:dyDescent="0.3">
      <c r="E463" s="63"/>
      <c r="G463" s="63"/>
    </row>
    <row r="464" spans="5:7" x14ac:dyDescent="0.3">
      <c r="E464" s="63"/>
      <c r="G464" s="63"/>
    </row>
    <row r="465" spans="5:7" x14ac:dyDescent="0.3">
      <c r="E465" s="63"/>
      <c r="G465" s="63"/>
    </row>
    <row r="466" spans="5:7" x14ac:dyDescent="0.3">
      <c r="E466" s="63"/>
      <c r="G466" s="63"/>
    </row>
    <row r="467" spans="5:7" x14ac:dyDescent="0.3">
      <c r="E467" s="63"/>
      <c r="G467" s="63"/>
    </row>
    <row r="468" spans="5:7" x14ac:dyDescent="0.3">
      <c r="E468" s="63"/>
      <c r="G468" s="63"/>
    </row>
    <row r="469" spans="5:7" x14ac:dyDescent="0.3">
      <c r="E469" s="63"/>
      <c r="G469" s="63"/>
    </row>
    <row r="470" spans="5:7" x14ac:dyDescent="0.3">
      <c r="E470" s="63"/>
      <c r="G470" s="63"/>
    </row>
    <row r="471" spans="5:7" x14ac:dyDescent="0.3">
      <c r="E471" s="63"/>
      <c r="G471" s="63"/>
    </row>
    <row r="472" spans="5:7" x14ac:dyDescent="0.3">
      <c r="E472" s="63"/>
      <c r="G472" s="63"/>
    </row>
    <row r="473" spans="5:7" x14ac:dyDescent="0.3">
      <c r="E473" s="63"/>
      <c r="G473" s="63"/>
    </row>
    <row r="474" spans="5:7" x14ac:dyDescent="0.3">
      <c r="E474" s="63"/>
      <c r="G474" s="63"/>
    </row>
    <row r="475" spans="5:7" x14ac:dyDescent="0.3">
      <c r="E475" s="63"/>
      <c r="G475" s="63"/>
    </row>
    <row r="476" spans="5:7" x14ac:dyDescent="0.3">
      <c r="E476" s="63"/>
      <c r="G476" s="63"/>
    </row>
    <row r="477" spans="5:7" x14ac:dyDescent="0.3">
      <c r="E477" s="63"/>
      <c r="G477" s="63"/>
    </row>
    <row r="478" spans="5:7" x14ac:dyDescent="0.3">
      <c r="E478" s="63"/>
      <c r="G478" s="63"/>
    </row>
    <row r="479" spans="5:7" x14ac:dyDescent="0.3">
      <c r="E479" s="63"/>
      <c r="G479" s="63"/>
    </row>
    <row r="480" spans="5:7" x14ac:dyDescent="0.3">
      <c r="E480" s="63"/>
      <c r="G480" s="63"/>
    </row>
    <row r="481" spans="5:7" x14ac:dyDescent="0.3">
      <c r="E481" s="63"/>
      <c r="G481" s="63"/>
    </row>
    <row r="482" spans="5:7" x14ac:dyDescent="0.3">
      <c r="E482" s="63"/>
      <c r="G482" s="63"/>
    </row>
    <row r="483" spans="5:7" x14ac:dyDescent="0.3">
      <c r="E483" s="63"/>
      <c r="G483" s="63"/>
    </row>
    <row r="484" spans="5:7" x14ac:dyDescent="0.3">
      <c r="E484" s="63"/>
      <c r="G484" s="63"/>
    </row>
    <row r="485" spans="5:7" x14ac:dyDescent="0.3">
      <c r="E485" s="63"/>
      <c r="G485" s="63"/>
    </row>
    <row r="486" spans="5:7" x14ac:dyDescent="0.3">
      <c r="E486" s="63"/>
      <c r="G486" s="63"/>
    </row>
    <row r="487" spans="5:7" x14ac:dyDescent="0.3">
      <c r="E487" s="63"/>
      <c r="G487" s="63"/>
    </row>
    <row r="488" spans="5:7" x14ac:dyDescent="0.3">
      <c r="E488" s="63"/>
      <c r="G488" s="63"/>
    </row>
    <row r="489" spans="5:7" x14ac:dyDescent="0.3">
      <c r="E489" s="63"/>
      <c r="G489" s="63"/>
    </row>
    <row r="490" spans="5:7" x14ac:dyDescent="0.3">
      <c r="E490" s="63"/>
      <c r="G490" s="63"/>
    </row>
    <row r="491" spans="5:7" x14ac:dyDescent="0.3">
      <c r="E491" s="63"/>
      <c r="G491" s="63"/>
    </row>
    <row r="492" spans="5:7" x14ac:dyDescent="0.3">
      <c r="E492" s="63"/>
      <c r="G492" s="63"/>
    </row>
    <row r="493" spans="5:7" x14ac:dyDescent="0.3">
      <c r="E493" s="63"/>
      <c r="G493" s="63"/>
    </row>
    <row r="494" spans="5:7" x14ac:dyDescent="0.3">
      <c r="E494" s="63"/>
      <c r="G494" s="63"/>
    </row>
    <row r="495" spans="5:7" x14ac:dyDescent="0.3">
      <c r="E495" s="63"/>
      <c r="G495" s="63"/>
    </row>
    <row r="496" spans="5:7" x14ac:dyDescent="0.3">
      <c r="E496" s="63"/>
      <c r="G496" s="63"/>
    </row>
    <row r="497" spans="5:7" x14ac:dyDescent="0.3">
      <c r="E497" s="63"/>
      <c r="G497" s="63"/>
    </row>
    <row r="498" spans="5:7" x14ac:dyDescent="0.3">
      <c r="E498" s="63"/>
      <c r="G498" s="63"/>
    </row>
    <row r="499" spans="5:7" x14ac:dyDescent="0.3">
      <c r="E499" s="63"/>
      <c r="G499" s="63"/>
    </row>
    <row r="500" spans="5:7" x14ac:dyDescent="0.3">
      <c r="E500" s="63"/>
      <c r="G500" s="63"/>
    </row>
    <row r="501" spans="5:7" x14ac:dyDescent="0.3">
      <c r="E501" s="63"/>
      <c r="G501" s="63"/>
    </row>
    <row r="502" spans="5:7" x14ac:dyDescent="0.3">
      <c r="E502" s="63"/>
      <c r="G502" s="63"/>
    </row>
    <row r="503" spans="5:7" x14ac:dyDescent="0.3">
      <c r="E503" s="63"/>
      <c r="G503" s="63"/>
    </row>
    <row r="504" spans="5:7" x14ac:dyDescent="0.3">
      <c r="E504" s="63"/>
      <c r="G504" s="63"/>
    </row>
    <row r="505" spans="5:7" x14ac:dyDescent="0.3">
      <c r="E505" s="63"/>
      <c r="G505" s="63"/>
    </row>
    <row r="506" spans="5:7" x14ac:dyDescent="0.3">
      <c r="E506" s="63"/>
      <c r="G506" s="63"/>
    </row>
    <row r="507" spans="5:7" x14ac:dyDescent="0.3">
      <c r="E507" s="63"/>
      <c r="G507" s="63"/>
    </row>
    <row r="508" spans="5:7" x14ac:dyDescent="0.3">
      <c r="E508" s="63"/>
      <c r="G508" s="63"/>
    </row>
    <row r="509" spans="5:7" x14ac:dyDescent="0.3">
      <c r="E509" s="63"/>
      <c r="G509" s="63"/>
    </row>
    <row r="510" spans="5:7" x14ac:dyDescent="0.3">
      <c r="E510" s="63"/>
      <c r="G510" s="63"/>
    </row>
    <row r="511" spans="5:7" x14ac:dyDescent="0.3">
      <c r="E511" s="63"/>
      <c r="G511" s="63"/>
    </row>
    <row r="512" spans="5:7" x14ac:dyDescent="0.3">
      <c r="E512" s="63"/>
      <c r="G512" s="63"/>
    </row>
    <row r="513" spans="5:7" x14ac:dyDescent="0.3">
      <c r="E513" s="63"/>
      <c r="G513" s="63"/>
    </row>
    <row r="514" spans="5:7" x14ac:dyDescent="0.3">
      <c r="E514" s="63"/>
      <c r="G514" s="63"/>
    </row>
    <row r="515" spans="5:7" x14ac:dyDescent="0.3">
      <c r="E515" s="63"/>
      <c r="G515" s="63"/>
    </row>
    <row r="516" spans="5:7" x14ac:dyDescent="0.3">
      <c r="E516" s="63"/>
      <c r="G516" s="63"/>
    </row>
    <row r="517" spans="5:7" x14ac:dyDescent="0.3">
      <c r="E517" s="63"/>
      <c r="G517" s="63"/>
    </row>
    <row r="518" spans="5:7" x14ac:dyDescent="0.3">
      <c r="E518" s="63"/>
      <c r="G518" s="63"/>
    </row>
    <row r="519" spans="5:7" x14ac:dyDescent="0.3">
      <c r="E519" s="63"/>
      <c r="G519" s="63"/>
    </row>
    <row r="520" spans="5:7" x14ac:dyDescent="0.3">
      <c r="E520" s="63"/>
      <c r="G520" s="63"/>
    </row>
    <row r="521" spans="5:7" x14ac:dyDescent="0.3">
      <c r="E521" s="63"/>
      <c r="G521" s="63"/>
    </row>
    <row r="522" spans="5:7" x14ac:dyDescent="0.3">
      <c r="E522" s="63"/>
      <c r="G522" s="63"/>
    </row>
    <row r="523" spans="5:7" x14ac:dyDescent="0.3">
      <c r="E523" s="63"/>
      <c r="G523" s="63"/>
    </row>
    <row r="524" spans="5:7" x14ac:dyDescent="0.3">
      <c r="E524" s="63"/>
      <c r="G524" s="63"/>
    </row>
    <row r="525" spans="5:7" x14ac:dyDescent="0.3">
      <c r="E525" s="63"/>
      <c r="G525" s="63"/>
    </row>
    <row r="526" spans="5:7" x14ac:dyDescent="0.3">
      <c r="E526" s="63"/>
      <c r="G526" s="63"/>
    </row>
    <row r="527" spans="5:7" x14ac:dyDescent="0.3">
      <c r="E527" s="63"/>
      <c r="G527" s="63"/>
    </row>
    <row r="528" spans="5:7" x14ac:dyDescent="0.3">
      <c r="E528" s="63"/>
      <c r="G528" s="63"/>
    </row>
    <row r="529" spans="5:7" x14ac:dyDescent="0.3">
      <c r="E529" s="63"/>
      <c r="G529" s="63"/>
    </row>
    <row r="530" spans="5:7" x14ac:dyDescent="0.3">
      <c r="E530" s="63"/>
      <c r="G530" s="63"/>
    </row>
    <row r="531" spans="5:7" x14ac:dyDescent="0.3">
      <c r="E531" s="63"/>
      <c r="G531" s="63"/>
    </row>
    <row r="532" spans="5:7" x14ac:dyDescent="0.3">
      <c r="E532" s="63"/>
      <c r="G532" s="63"/>
    </row>
    <row r="533" spans="5:7" x14ac:dyDescent="0.3">
      <c r="E533" s="63"/>
      <c r="G533" s="63"/>
    </row>
    <row r="534" spans="5:7" x14ac:dyDescent="0.3">
      <c r="E534" s="63"/>
      <c r="G534" s="63"/>
    </row>
    <row r="535" spans="5:7" x14ac:dyDescent="0.3">
      <c r="E535" s="63"/>
      <c r="G535" s="63"/>
    </row>
    <row r="536" spans="5:7" x14ac:dyDescent="0.3">
      <c r="E536" s="63"/>
      <c r="G536" s="63"/>
    </row>
    <row r="537" spans="5:7" x14ac:dyDescent="0.3">
      <c r="E537" s="63"/>
      <c r="G537" s="63"/>
    </row>
    <row r="538" spans="5:7" x14ac:dyDescent="0.3">
      <c r="E538" s="63"/>
      <c r="G538" s="63"/>
    </row>
    <row r="539" spans="5:7" x14ac:dyDescent="0.3">
      <c r="E539" s="63"/>
      <c r="G539" s="63"/>
    </row>
    <row r="540" spans="5:7" x14ac:dyDescent="0.3">
      <c r="E540" s="63"/>
      <c r="G540" s="63"/>
    </row>
    <row r="541" spans="5:7" x14ac:dyDescent="0.3">
      <c r="E541" s="63"/>
      <c r="G541" s="63"/>
    </row>
    <row r="542" spans="5:7" x14ac:dyDescent="0.3">
      <c r="E542" s="63"/>
      <c r="G542" s="63"/>
    </row>
    <row r="543" spans="5:7" x14ac:dyDescent="0.3">
      <c r="E543" s="63"/>
      <c r="G543" s="63"/>
    </row>
    <row r="544" spans="5:7" x14ac:dyDescent="0.3">
      <c r="E544" s="63"/>
      <c r="G544" s="63"/>
    </row>
    <row r="545" spans="5:7" x14ac:dyDescent="0.3">
      <c r="E545" s="63"/>
      <c r="G545" s="63"/>
    </row>
    <row r="546" spans="5:7" x14ac:dyDescent="0.3">
      <c r="E546" s="63"/>
      <c r="G546" s="63"/>
    </row>
    <row r="547" spans="5:7" x14ac:dyDescent="0.3">
      <c r="E547" s="63"/>
      <c r="G547" s="63"/>
    </row>
    <row r="548" spans="5:7" x14ac:dyDescent="0.3">
      <c r="E548" s="63"/>
      <c r="G548" s="63"/>
    </row>
    <row r="549" spans="5:7" x14ac:dyDescent="0.3">
      <c r="E549" s="63"/>
      <c r="G549" s="63"/>
    </row>
    <row r="550" spans="5:7" x14ac:dyDescent="0.3">
      <c r="E550" s="63"/>
      <c r="G550" s="63"/>
    </row>
    <row r="551" spans="5:7" x14ac:dyDescent="0.3">
      <c r="E551" s="63"/>
      <c r="G551" s="63"/>
    </row>
    <row r="552" spans="5:7" x14ac:dyDescent="0.3">
      <c r="E552" s="63"/>
      <c r="G552" s="63"/>
    </row>
    <row r="553" spans="5:7" x14ac:dyDescent="0.3">
      <c r="E553" s="63"/>
      <c r="G553" s="63"/>
    </row>
    <row r="554" spans="5:7" x14ac:dyDescent="0.3">
      <c r="E554" s="63"/>
      <c r="G554" s="63"/>
    </row>
    <row r="555" spans="5:7" x14ac:dyDescent="0.3">
      <c r="E555" s="63"/>
      <c r="G555" s="63"/>
    </row>
    <row r="556" spans="5:7" x14ac:dyDescent="0.3">
      <c r="E556" s="63"/>
      <c r="G556" s="63"/>
    </row>
    <row r="557" spans="5:7" x14ac:dyDescent="0.3">
      <c r="E557" s="63"/>
      <c r="G557" s="63"/>
    </row>
    <row r="558" spans="5:7" x14ac:dyDescent="0.3">
      <c r="E558" s="63"/>
      <c r="G558" s="63"/>
    </row>
    <row r="559" spans="5:7" x14ac:dyDescent="0.3">
      <c r="E559" s="63"/>
      <c r="G559" s="63"/>
    </row>
    <row r="560" spans="5:7" x14ac:dyDescent="0.3">
      <c r="E560" s="63"/>
      <c r="G560" s="63"/>
    </row>
    <row r="561" spans="5:7" x14ac:dyDescent="0.3">
      <c r="E561" s="63"/>
      <c r="G561" s="63"/>
    </row>
    <row r="562" spans="5:7" x14ac:dyDescent="0.3">
      <c r="E562" s="63"/>
      <c r="G562" s="63"/>
    </row>
    <row r="563" spans="5:7" x14ac:dyDescent="0.3">
      <c r="E563" s="63"/>
      <c r="G563" s="63"/>
    </row>
    <row r="564" spans="5:7" x14ac:dyDescent="0.3">
      <c r="E564" s="63"/>
      <c r="G564" s="63"/>
    </row>
    <row r="565" spans="5:7" x14ac:dyDescent="0.3">
      <c r="E565" s="63"/>
      <c r="G565" s="63"/>
    </row>
    <row r="566" spans="5:7" x14ac:dyDescent="0.3">
      <c r="E566" s="63"/>
      <c r="G566" s="63"/>
    </row>
    <row r="567" spans="5:7" x14ac:dyDescent="0.3">
      <c r="E567" s="63"/>
      <c r="G567" s="63"/>
    </row>
    <row r="568" spans="5:7" x14ac:dyDescent="0.3">
      <c r="E568" s="63"/>
      <c r="G568" s="63"/>
    </row>
    <row r="569" spans="5:7" x14ac:dyDescent="0.3">
      <c r="E569" s="63"/>
      <c r="G569" s="63"/>
    </row>
    <row r="570" spans="5:7" x14ac:dyDescent="0.3">
      <c r="E570" s="63"/>
      <c r="G570" s="63"/>
    </row>
    <row r="571" spans="5:7" x14ac:dyDescent="0.3">
      <c r="E571" s="63"/>
      <c r="G571" s="63"/>
    </row>
    <row r="572" spans="5:7" x14ac:dyDescent="0.3">
      <c r="E572" s="63"/>
      <c r="G572" s="63"/>
    </row>
    <row r="573" spans="5:7" x14ac:dyDescent="0.3">
      <c r="E573" s="63"/>
      <c r="G573" s="63"/>
    </row>
    <row r="574" spans="5:7" x14ac:dyDescent="0.3">
      <c r="E574" s="63"/>
      <c r="G574" s="63"/>
    </row>
    <row r="575" spans="5:7" x14ac:dyDescent="0.3">
      <c r="E575" s="63"/>
      <c r="G575" s="63"/>
    </row>
    <row r="576" spans="5:7" x14ac:dyDescent="0.3">
      <c r="E576" s="63"/>
      <c r="G576" s="63"/>
    </row>
    <row r="577" spans="5:7" x14ac:dyDescent="0.3">
      <c r="E577" s="63"/>
      <c r="G577" s="63"/>
    </row>
    <row r="578" spans="5:7" x14ac:dyDescent="0.3">
      <c r="E578" s="63"/>
      <c r="G578" s="63"/>
    </row>
    <row r="579" spans="5:7" x14ac:dyDescent="0.3">
      <c r="E579" s="63"/>
      <c r="G579" s="63"/>
    </row>
    <row r="580" spans="5:7" x14ac:dyDescent="0.3">
      <c r="E580" s="63"/>
      <c r="G580" s="63"/>
    </row>
    <row r="581" spans="5:7" x14ac:dyDescent="0.3">
      <c r="E581" s="63"/>
      <c r="G581" s="63"/>
    </row>
    <row r="582" spans="5:7" x14ac:dyDescent="0.3">
      <c r="E582" s="63"/>
      <c r="G582" s="63"/>
    </row>
    <row r="583" spans="5:7" x14ac:dyDescent="0.3">
      <c r="E583" s="63"/>
      <c r="G583" s="63"/>
    </row>
    <row r="584" spans="5:7" x14ac:dyDescent="0.3">
      <c r="E584" s="63"/>
      <c r="G584" s="63"/>
    </row>
    <row r="585" spans="5:7" x14ac:dyDescent="0.3">
      <c r="E585" s="63"/>
      <c r="G585" s="63"/>
    </row>
    <row r="586" spans="5:7" x14ac:dyDescent="0.3">
      <c r="E586" s="63"/>
      <c r="G586" s="63"/>
    </row>
    <row r="587" spans="5:7" x14ac:dyDescent="0.3">
      <c r="E587" s="63"/>
      <c r="G587" s="63"/>
    </row>
    <row r="588" spans="5:7" x14ac:dyDescent="0.3">
      <c r="E588" s="63"/>
      <c r="G588" s="63"/>
    </row>
    <row r="589" spans="5:7" x14ac:dyDescent="0.3">
      <c r="E589" s="63"/>
      <c r="G589" s="63"/>
    </row>
    <row r="590" spans="5:7" x14ac:dyDescent="0.3">
      <c r="E590" s="63"/>
      <c r="G590" s="63"/>
    </row>
    <row r="591" spans="5:7" x14ac:dyDescent="0.3">
      <c r="E591" s="63"/>
      <c r="G591" s="63"/>
    </row>
    <row r="592" spans="5:7" x14ac:dyDescent="0.3">
      <c r="E592" s="63"/>
      <c r="G592" s="63"/>
    </row>
    <row r="593" spans="5:7" x14ac:dyDescent="0.3">
      <c r="E593" s="63"/>
      <c r="G593" s="63"/>
    </row>
    <row r="594" spans="5:7" x14ac:dyDescent="0.3">
      <c r="E594" s="63"/>
      <c r="G594" s="63"/>
    </row>
    <row r="595" spans="5:7" x14ac:dyDescent="0.3">
      <c r="E595" s="63"/>
      <c r="G595" s="63"/>
    </row>
    <row r="596" spans="5:7" x14ac:dyDescent="0.3">
      <c r="E596" s="63"/>
      <c r="G596" s="63"/>
    </row>
    <row r="597" spans="5:7" x14ac:dyDescent="0.3">
      <c r="E597" s="63"/>
      <c r="G597" s="63"/>
    </row>
    <row r="598" spans="5:7" x14ac:dyDescent="0.3">
      <c r="E598" s="63"/>
      <c r="G598" s="63"/>
    </row>
    <row r="599" spans="5:7" x14ac:dyDescent="0.3">
      <c r="E599" s="63"/>
      <c r="G599" s="63"/>
    </row>
    <row r="600" spans="5:7" x14ac:dyDescent="0.3">
      <c r="E600" s="63"/>
      <c r="G600" s="63"/>
    </row>
    <row r="601" spans="5:7" x14ac:dyDescent="0.3">
      <c r="E601" s="63"/>
      <c r="G601" s="63"/>
    </row>
    <row r="602" spans="5:7" x14ac:dyDescent="0.3">
      <c r="E602" s="63"/>
      <c r="G602" s="63"/>
    </row>
    <row r="603" spans="5:7" x14ac:dyDescent="0.3">
      <c r="E603" s="63"/>
      <c r="G603" s="63"/>
    </row>
    <row r="604" spans="5:7" x14ac:dyDescent="0.3">
      <c r="E604" s="63"/>
      <c r="G604" s="63"/>
    </row>
    <row r="605" spans="5:7" x14ac:dyDescent="0.3">
      <c r="E605" s="63"/>
      <c r="G605" s="63"/>
    </row>
    <row r="606" spans="5:7" x14ac:dyDescent="0.3">
      <c r="E606" s="63"/>
      <c r="G606" s="63"/>
    </row>
    <row r="607" spans="5:7" x14ac:dyDescent="0.3">
      <c r="E607" s="63"/>
      <c r="G607" s="63"/>
    </row>
    <row r="608" spans="5:7" x14ac:dyDescent="0.3">
      <c r="E608" s="63"/>
      <c r="G608" s="63"/>
    </row>
    <row r="609" spans="5:7" x14ac:dyDescent="0.3">
      <c r="E609" s="63"/>
      <c r="G609" s="63"/>
    </row>
    <row r="610" spans="5:7" x14ac:dyDescent="0.3">
      <c r="E610" s="63"/>
      <c r="G610" s="63"/>
    </row>
    <row r="611" spans="5:7" x14ac:dyDescent="0.3">
      <c r="E611" s="63"/>
      <c r="G611" s="63"/>
    </row>
    <row r="612" spans="5:7" x14ac:dyDescent="0.3">
      <c r="E612" s="63"/>
      <c r="G612" s="63"/>
    </row>
    <row r="613" spans="5:7" x14ac:dyDescent="0.3">
      <c r="E613" s="63"/>
      <c r="G613" s="63"/>
    </row>
    <row r="614" spans="5:7" x14ac:dyDescent="0.3">
      <c r="E614" s="63"/>
      <c r="G614" s="63"/>
    </row>
    <row r="615" spans="5:7" x14ac:dyDescent="0.3">
      <c r="E615" s="63"/>
      <c r="G615" s="63"/>
    </row>
    <row r="616" spans="5:7" x14ac:dyDescent="0.3">
      <c r="E616" s="63"/>
      <c r="G616" s="63"/>
    </row>
    <row r="617" spans="5:7" x14ac:dyDescent="0.3">
      <c r="E617" s="63"/>
      <c r="G617" s="63"/>
    </row>
    <row r="618" spans="5:7" x14ac:dyDescent="0.3">
      <c r="E618" s="63"/>
      <c r="G618" s="63"/>
    </row>
    <row r="619" spans="5:7" x14ac:dyDescent="0.3">
      <c r="E619" s="63"/>
      <c r="G619" s="63"/>
    </row>
    <row r="620" spans="5:7" x14ac:dyDescent="0.3">
      <c r="E620" s="63"/>
      <c r="G620" s="63"/>
    </row>
    <row r="621" spans="5:7" x14ac:dyDescent="0.3">
      <c r="E621" s="63"/>
      <c r="G621" s="63"/>
    </row>
    <row r="622" spans="5:7" x14ac:dyDescent="0.3">
      <c r="E622" s="63"/>
      <c r="G622" s="63"/>
    </row>
    <row r="623" spans="5:7" x14ac:dyDescent="0.3">
      <c r="E623" s="63"/>
      <c r="G623" s="63"/>
    </row>
    <row r="624" spans="5:7" x14ac:dyDescent="0.3">
      <c r="E624" s="63"/>
      <c r="G624" s="63"/>
    </row>
    <row r="625" spans="5:7" x14ac:dyDescent="0.3">
      <c r="E625" s="63"/>
      <c r="G625" s="63"/>
    </row>
    <row r="626" spans="5:7" x14ac:dyDescent="0.3">
      <c r="E626" s="63"/>
      <c r="G626" s="63"/>
    </row>
    <row r="627" spans="5:7" x14ac:dyDescent="0.3">
      <c r="E627" s="63"/>
      <c r="G627" s="63"/>
    </row>
    <row r="628" spans="5:7" x14ac:dyDescent="0.3">
      <c r="E628" s="63"/>
      <c r="G628" s="63"/>
    </row>
    <row r="629" spans="5:7" x14ac:dyDescent="0.3">
      <c r="E629" s="63"/>
      <c r="G629" s="63"/>
    </row>
    <row r="630" spans="5:7" x14ac:dyDescent="0.3">
      <c r="E630" s="63"/>
      <c r="G630" s="63"/>
    </row>
    <row r="631" spans="5:7" x14ac:dyDescent="0.3">
      <c r="E631" s="63"/>
      <c r="G631" s="63"/>
    </row>
    <row r="632" spans="5:7" x14ac:dyDescent="0.3">
      <c r="E632" s="63"/>
      <c r="G632" s="63"/>
    </row>
    <row r="633" spans="5:7" x14ac:dyDescent="0.3">
      <c r="E633" s="63"/>
      <c r="G633" s="63"/>
    </row>
    <row r="634" spans="5:7" x14ac:dyDescent="0.3">
      <c r="E634" s="63"/>
      <c r="G634" s="63"/>
    </row>
    <row r="635" spans="5:7" x14ac:dyDescent="0.3">
      <c r="E635" s="63"/>
      <c r="G635" s="63"/>
    </row>
    <row r="636" spans="5:7" x14ac:dyDescent="0.3">
      <c r="E636" s="63"/>
      <c r="G636" s="63"/>
    </row>
    <row r="637" spans="5:7" x14ac:dyDescent="0.3">
      <c r="E637" s="63"/>
      <c r="G637" s="63"/>
    </row>
    <row r="638" spans="5:7" x14ac:dyDescent="0.3">
      <c r="E638" s="63"/>
      <c r="G638" s="63"/>
    </row>
    <row r="639" spans="5:7" x14ac:dyDescent="0.3">
      <c r="E639" s="63"/>
      <c r="G639" s="63"/>
    </row>
    <row r="640" spans="5:7" x14ac:dyDescent="0.3">
      <c r="E640" s="63"/>
      <c r="G640" s="63"/>
    </row>
    <row r="641" spans="5:7" x14ac:dyDescent="0.3">
      <c r="E641" s="63"/>
      <c r="G641" s="63"/>
    </row>
    <row r="642" spans="5:7" x14ac:dyDescent="0.3">
      <c r="E642" s="63"/>
      <c r="G642" s="63"/>
    </row>
    <row r="643" spans="5:7" x14ac:dyDescent="0.3">
      <c r="E643" s="63"/>
      <c r="G643" s="63"/>
    </row>
    <row r="644" spans="5:7" x14ac:dyDescent="0.3">
      <c r="E644" s="63"/>
      <c r="G644" s="63"/>
    </row>
    <row r="645" spans="5:7" x14ac:dyDescent="0.3">
      <c r="E645" s="63"/>
      <c r="G645" s="63"/>
    </row>
    <row r="646" spans="5:7" x14ac:dyDescent="0.3">
      <c r="E646" s="63"/>
      <c r="G646" s="63"/>
    </row>
    <row r="647" spans="5:7" x14ac:dyDescent="0.3">
      <c r="E647" s="63"/>
      <c r="G647" s="63"/>
    </row>
    <row r="648" spans="5:7" x14ac:dyDescent="0.3">
      <c r="E648" s="63"/>
      <c r="G648" s="63"/>
    </row>
    <row r="649" spans="5:7" x14ac:dyDescent="0.3">
      <c r="E649" s="63"/>
      <c r="G649" s="63"/>
    </row>
    <row r="650" spans="5:7" x14ac:dyDescent="0.3">
      <c r="E650" s="63"/>
      <c r="G650" s="63"/>
    </row>
    <row r="651" spans="5:7" x14ac:dyDescent="0.3">
      <c r="E651" s="63"/>
      <c r="G651" s="63"/>
    </row>
    <row r="652" spans="5:7" x14ac:dyDescent="0.3">
      <c r="E652" s="63"/>
      <c r="G652" s="63"/>
    </row>
    <row r="653" spans="5:7" x14ac:dyDescent="0.3">
      <c r="E653" s="63"/>
      <c r="G653" s="63"/>
    </row>
    <row r="654" spans="5:7" x14ac:dyDescent="0.3">
      <c r="E654" s="63"/>
      <c r="G654" s="63"/>
    </row>
    <row r="655" spans="5:7" x14ac:dyDescent="0.3">
      <c r="E655" s="63"/>
      <c r="G655" s="63"/>
    </row>
    <row r="656" spans="5:7" x14ac:dyDescent="0.3">
      <c r="E656" s="63"/>
      <c r="G656" s="63"/>
    </row>
    <row r="657" spans="5:7" x14ac:dyDescent="0.3">
      <c r="E657" s="63"/>
      <c r="G657" s="63"/>
    </row>
    <row r="658" spans="5:7" x14ac:dyDescent="0.3">
      <c r="E658" s="63"/>
      <c r="G658" s="63"/>
    </row>
    <row r="659" spans="5:7" x14ac:dyDescent="0.3">
      <c r="E659" s="63"/>
      <c r="G659" s="63"/>
    </row>
    <row r="660" spans="5:7" x14ac:dyDescent="0.3">
      <c r="E660" s="63"/>
      <c r="G660" s="63"/>
    </row>
    <row r="661" spans="5:7" x14ac:dyDescent="0.3">
      <c r="E661" s="63"/>
      <c r="G661" s="63"/>
    </row>
    <row r="662" spans="5:7" x14ac:dyDescent="0.3">
      <c r="E662" s="63"/>
      <c r="G662" s="63"/>
    </row>
    <row r="663" spans="5:7" x14ac:dyDescent="0.3">
      <c r="E663" s="63"/>
      <c r="G663" s="63"/>
    </row>
    <row r="664" spans="5:7" x14ac:dyDescent="0.3">
      <c r="E664" s="63"/>
      <c r="G664" s="63"/>
    </row>
    <row r="665" spans="5:7" x14ac:dyDescent="0.3">
      <c r="E665" s="63"/>
      <c r="G665" s="63"/>
    </row>
    <row r="666" spans="5:7" x14ac:dyDescent="0.3">
      <c r="E666" s="63"/>
      <c r="G666" s="63"/>
    </row>
    <row r="667" spans="5:7" x14ac:dyDescent="0.3">
      <c r="E667" s="63"/>
      <c r="G667" s="63"/>
    </row>
    <row r="668" spans="5:7" x14ac:dyDescent="0.3">
      <c r="E668" s="63"/>
      <c r="G668" s="63"/>
    </row>
    <row r="669" spans="5:7" x14ac:dyDescent="0.3">
      <c r="E669" s="63"/>
      <c r="G669" s="63"/>
    </row>
    <row r="670" spans="5:7" x14ac:dyDescent="0.3">
      <c r="E670" s="63"/>
      <c r="G670" s="63"/>
    </row>
    <row r="671" spans="5:7" x14ac:dyDescent="0.3">
      <c r="E671" s="63"/>
      <c r="G671" s="63"/>
    </row>
    <row r="672" spans="5:7" x14ac:dyDescent="0.3">
      <c r="E672" s="63"/>
      <c r="G672" s="63"/>
    </row>
    <row r="673" spans="5:7" x14ac:dyDescent="0.3">
      <c r="E673" s="63"/>
      <c r="G673" s="63"/>
    </row>
    <row r="674" spans="5:7" x14ac:dyDescent="0.3">
      <c r="E674" s="63"/>
      <c r="G674" s="63"/>
    </row>
    <row r="675" spans="5:7" x14ac:dyDescent="0.3">
      <c r="E675" s="63"/>
      <c r="G675" s="63"/>
    </row>
    <row r="676" spans="5:7" x14ac:dyDescent="0.3">
      <c r="E676" s="63"/>
      <c r="G676" s="63"/>
    </row>
    <row r="677" spans="5:7" x14ac:dyDescent="0.3">
      <c r="E677" s="63"/>
      <c r="G677" s="63"/>
    </row>
    <row r="678" spans="5:7" x14ac:dyDescent="0.3">
      <c r="E678" s="63"/>
      <c r="G678" s="63"/>
    </row>
    <row r="679" spans="5:7" x14ac:dyDescent="0.3">
      <c r="E679" s="63"/>
      <c r="G679" s="63"/>
    </row>
    <row r="680" spans="5:7" x14ac:dyDescent="0.3">
      <c r="E680" s="63"/>
      <c r="G680" s="63"/>
    </row>
    <row r="681" spans="5:7" x14ac:dyDescent="0.3">
      <c r="E681" s="63"/>
      <c r="G681" s="63"/>
    </row>
    <row r="682" spans="5:7" x14ac:dyDescent="0.3">
      <c r="E682" s="63"/>
      <c r="G682" s="63"/>
    </row>
    <row r="683" spans="5:7" x14ac:dyDescent="0.3">
      <c r="E683" s="63"/>
      <c r="G683" s="63"/>
    </row>
    <row r="684" spans="5:7" x14ac:dyDescent="0.3">
      <c r="E684" s="63"/>
      <c r="G684" s="63"/>
    </row>
    <row r="685" spans="5:7" x14ac:dyDescent="0.3">
      <c r="E685" s="63"/>
      <c r="G685" s="63"/>
    </row>
    <row r="686" spans="5:7" x14ac:dyDescent="0.3">
      <c r="E686" s="63"/>
      <c r="G686" s="63"/>
    </row>
    <row r="687" spans="5:7" x14ac:dyDescent="0.3">
      <c r="E687" s="63"/>
      <c r="G687" s="63"/>
    </row>
    <row r="688" spans="5:7" x14ac:dyDescent="0.3">
      <c r="E688" s="63"/>
      <c r="G688" s="63"/>
    </row>
    <row r="689" spans="5:7" x14ac:dyDescent="0.3">
      <c r="E689" s="63"/>
      <c r="G689" s="63"/>
    </row>
    <row r="690" spans="5:7" x14ac:dyDescent="0.3">
      <c r="E690" s="63"/>
      <c r="G690" s="63"/>
    </row>
    <row r="691" spans="5:7" x14ac:dyDescent="0.3">
      <c r="E691" s="63"/>
      <c r="G691" s="63"/>
    </row>
    <row r="692" spans="5:7" x14ac:dyDescent="0.3">
      <c r="E692" s="63"/>
      <c r="G692" s="63"/>
    </row>
    <row r="693" spans="5:7" x14ac:dyDescent="0.3">
      <c r="E693" s="63"/>
      <c r="G693" s="63"/>
    </row>
    <row r="694" spans="5:7" x14ac:dyDescent="0.3">
      <c r="E694" s="63"/>
      <c r="G694" s="63"/>
    </row>
    <row r="695" spans="5:7" x14ac:dyDescent="0.3">
      <c r="E695" s="63"/>
      <c r="G695" s="63"/>
    </row>
    <row r="696" spans="5:7" x14ac:dyDescent="0.3">
      <c r="E696" s="63"/>
      <c r="G696" s="63"/>
    </row>
    <row r="697" spans="5:7" x14ac:dyDescent="0.3">
      <c r="E697" s="63"/>
      <c r="G697" s="63"/>
    </row>
    <row r="698" spans="5:7" x14ac:dyDescent="0.3">
      <c r="E698" s="63"/>
      <c r="G698" s="63"/>
    </row>
    <row r="699" spans="5:7" x14ac:dyDescent="0.3">
      <c r="E699" s="63"/>
      <c r="G699" s="63"/>
    </row>
    <row r="700" spans="5:7" x14ac:dyDescent="0.3">
      <c r="E700" s="63"/>
      <c r="G700" s="63"/>
    </row>
    <row r="701" spans="5:7" x14ac:dyDescent="0.3">
      <c r="E701" s="63"/>
      <c r="G701" s="63"/>
    </row>
    <row r="702" spans="5:7" x14ac:dyDescent="0.3">
      <c r="E702" s="63"/>
      <c r="G702" s="63"/>
    </row>
    <row r="703" spans="5:7" x14ac:dyDescent="0.3">
      <c r="E703" s="63"/>
      <c r="G703" s="63"/>
    </row>
    <row r="704" spans="5:7" x14ac:dyDescent="0.3">
      <c r="E704" s="63"/>
      <c r="G704" s="63"/>
    </row>
    <row r="705" spans="5:7" x14ac:dyDescent="0.3">
      <c r="E705" s="63"/>
      <c r="G705" s="63"/>
    </row>
    <row r="706" spans="5:7" x14ac:dyDescent="0.3">
      <c r="E706" s="63"/>
      <c r="G706" s="63"/>
    </row>
    <row r="707" spans="5:7" x14ac:dyDescent="0.3">
      <c r="E707" s="63"/>
      <c r="G707" s="63"/>
    </row>
    <row r="708" spans="5:7" x14ac:dyDescent="0.3">
      <c r="E708" s="63"/>
      <c r="G708" s="63"/>
    </row>
    <row r="709" spans="5:7" x14ac:dyDescent="0.3">
      <c r="E709" s="63"/>
      <c r="G709" s="63"/>
    </row>
    <row r="710" spans="5:7" x14ac:dyDescent="0.3">
      <c r="E710" s="63"/>
      <c r="G710" s="63"/>
    </row>
    <row r="711" spans="5:7" x14ac:dyDescent="0.3">
      <c r="E711" s="63"/>
      <c r="G711" s="63"/>
    </row>
    <row r="712" spans="5:7" x14ac:dyDescent="0.3">
      <c r="E712" s="63"/>
      <c r="G712" s="63"/>
    </row>
    <row r="713" spans="5:7" x14ac:dyDescent="0.3">
      <c r="E713" s="63"/>
      <c r="G713" s="63"/>
    </row>
    <row r="714" spans="5:7" x14ac:dyDescent="0.3">
      <c r="E714" s="63"/>
      <c r="G714" s="63"/>
    </row>
    <row r="715" spans="5:7" x14ac:dyDescent="0.3">
      <c r="E715" s="63"/>
      <c r="G715" s="63"/>
    </row>
    <row r="716" spans="5:7" x14ac:dyDescent="0.3">
      <c r="E716" s="63"/>
      <c r="G716" s="63"/>
    </row>
    <row r="717" spans="5:7" x14ac:dyDescent="0.3">
      <c r="E717" s="63"/>
      <c r="G717" s="63"/>
    </row>
    <row r="718" spans="5:7" x14ac:dyDescent="0.3">
      <c r="E718" s="63"/>
      <c r="G718" s="63"/>
    </row>
    <row r="719" spans="5:7" x14ac:dyDescent="0.3">
      <c r="E719" s="63"/>
      <c r="G719" s="63"/>
    </row>
    <row r="720" spans="5:7" x14ac:dyDescent="0.3">
      <c r="E720" s="63"/>
      <c r="G720" s="63"/>
    </row>
    <row r="721" spans="5:7" x14ac:dyDescent="0.3">
      <c r="E721" s="63"/>
      <c r="G721" s="63"/>
    </row>
    <row r="722" spans="5:7" x14ac:dyDescent="0.3">
      <c r="E722" s="63"/>
      <c r="G722" s="63"/>
    </row>
    <row r="723" spans="5:7" x14ac:dyDescent="0.3">
      <c r="E723" s="63"/>
      <c r="G723" s="63"/>
    </row>
    <row r="724" spans="5:7" x14ac:dyDescent="0.3">
      <c r="E724" s="63"/>
      <c r="G724" s="63"/>
    </row>
    <row r="725" spans="5:7" x14ac:dyDescent="0.3">
      <c r="E725" s="63"/>
      <c r="G725" s="63"/>
    </row>
    <row r="726" spans="5:7" x14ac:dyDescent="0.3">
      <c r="E726" s="63"/>
      <c r="G726" s="63"/>
    </row>
    <row r="727" spans="5:7" x14ac:dyDescent="0.3">
      <c r="E727" s="63"/>
      <c r="G727" s="63"/>
    </row>
    <row r="728" spans="5:7" x14ac:dyDescent="0.3">
      <c r="E728" s="63"/>
      <c r="G728" s="63"/>
    </row>
    <row r="729" spans="5:7" x14ac:dyDescent="0.3">
      <c r="E729" s="63"/>
      <c r="G729" s="63"/>
    </row>
    <row r="730" spans="5:7" x14ac:dyDescent="0.3">
      <c r="E730" s="63"/>
      <c r="G730" s="63"/>
    </row>
    <row r="731" spans="5:7" x14ac:dyDescent="0.3">
      <c r="E731" s="63"/>
      <c r="G731" s="63"/>
    </row>
    <row r="732" spans="5:7" x14ac:dyDescent="0.3">
      <c r="E732" s="63"/>
      <c r="G732" s="63"/>
    </row>
    <row r="733" spans="5:7" x14ac:dyDescent="0.3">
      <c r="E733" s="63"/>
      <c r="G733" s="63"/>
    </row>
    <row r="734" spans="5:7" x14ac:dyDescent="0.3">
      <c r="E734" s="63"/>
      <c r="G734" s="63"/>
    </row>
    <row r="735" spans="5:7" x14ac:dyDescent="0.3">
      <c r="E735" s="63"/>
      <c r="G735" s="63"/>
    </row>
    <row r="736" spans="5:7" x14ac:dyDescent="0.3">
      <c r="E736" s="63"/>
      <c r="G736" s="63"/>
    </row>
    <row r="737" spans="5:7" x14ac:dyDescent="0.3">
      <c r="E737" s="63"/>
      <c r="G737" s="63"/>
    </row>
    <row r="738" spans="5:7" x14ac:dyDescent="0.3">
      <c r="E738" s="63"/>
      <c r="G738" s="63"/>
    </row>
    <row r="739" spans="5:7" x14ac:dyDescent="0.3">
      <c r="E739" s="63"/>
      <c r="G739" s="63"/>
    </row>
    <row r="740" spans="5:7" x14ac:dyDescent="0.3">
      <c r="E740" s="63"/>
      <c r="G740" s="63"/>
    </row>
    <row r="741" spans="5:7" x14ac:dyDescent="0.3">
      <c r="E741" s="63"/>
      <c r="G741" s="63"/>
    </row>
    <row r="742" spans="5:7" x14ac:dyDescent="0.3">
      <c r="E742" s="63"/>
      <c r="G742" s="63"/>
    </row>
    <row r="743" spans="5:7" x14ac:dyDescent="0.3">
      <c r="E743" s="63"/>
      <c r="G743" s="63"/>
    </row>
    <row r="744" spans="5:7" x14ac:dyDescent="0.3">
      <c r="E744" s="63"/>
      <c r="G744" s="63"/>
    </row>
    <row r="745" spans="5:7" x14ac:dyDescent="0.3">
      <c r="E745" s="63"/>
      <c r="G745" s="63"/>
    </row>
    <row r="746" spans="5:7" x14ac:dyDescent="0.3">
      <c r="E746" s="63"/>
      <c r="G746" s="63"/>
    </row>
    <row r="747" spans="5:7" x14ac:dyDescent="0.3">
      <c r="E747" s="63"/>
      <c r="G747" s="63"/>
    </row>
    <row r="748" spans="5:7" x14ac:dyDescent="0.3">
      <c r="E748" s="63"/>
      <c r="G748" s="63"/>
    </row>
    <row r="749" spans="5:7" x14ac:dyDescent="0.3">
      <c r="E749" s="63"/>
      <c r="G749" s="63"/>
    </row>
    <row r="750" spans="5:7" x14ac:dyDescent="0.3">
      <c r="E750" s="63"/>
      <c r="G750" s="63"/>
    </row>
    <row r="751" spans="5:7" x14ac:dyDescent="0.3">
      <c r="E751" s="63"/>
      <c r="G751" s="63"/>
    </row>
    <row r="752" spans="5:7" x14ac:dyDescent="0.3">
      <c r="E752" s="63"/>
      <c r="G752" s="63"/>
    </row>
    <row r="753" spans="5:7" x14ac:dyDescent="0.3">
      <c r="E753" s="63"/>
      <c r="G753" s="63"/>
    </row>
    <row r="754" spans="5:7" x14ac:dyDescent="0.3">
      <c r="E754" s="63"/>
      <c r="G754" s="63"/>
    </row>
    <row r="755" spans="5:7" x14ac:dyDescent="0.3">
      <c r="E755" s="63"/>
      <c r="G755" s="63"/>
    </row>
    <row r="756" spans="5:7" x14ac:dyDescent="0.3">
      <c r="E756" s="63"/>
      <c r="G756" s="63"/>
    </row>
    <row r="757" spans="5:7" x14ac:dyDescent="0.3">
      <c r="E757" s="63"/>
      <c r="G757" s="63"/>
    </row>
    <row r="758" spans="5:7" x14ac:dyDescent="0.3">
      <c r="E758" s="63"/>
      <c r="G758" s="63"/>
    </row>
    <row r="759" spans="5:7" x14ac:dyDescent="0.3">
      <c r="E759" s="63"/>
      <c r="G759" s="63"/>
    </row>
    <row r="760" spans="5:7" x14ac:dyDescent="0.3">
      <c r="E760" s="63"/>
      <c r="G760" s="63"/>
    </row>
    <row r="761" spans="5:7" x14ac:dyDescent="0.3">
      <c r="E761" s="63"/>
      <c r="G761" s="63"/>
    </row>
    <row r="762" spans="5:7" x14ac:dyDescent="0.3">
      <c r="E762" s="63"/>
      <c r="G762" s="63"/>
    </row>
    <row r="763" spans="5:7" x14ac:dyDescent="0.3">
      <c r="E763" s="63"/>
      <c r="G763" s="63"/>
    </row>
    <row r="764" spans="5:7" x14ac:dyDescent="0.3">
      <c r="E764" s="63"/>
      <c r="G764" s="63"/>
    </row>
    <row r="765" spans="5:7" x14ac:dyDescent="0.3">
      <c r="E765" s="63"/>
      <c r="G765" s="63"/>
    </row>
    <row r="766" spans="5:7" x14ac:dyDescent="0.3">
      <c r="E766" s="63"/>
      <c r="G766" s="63"/>
    </row>
    <row r="767" spans="5:7" x14ac:dyDescent="0.3">
      <c r="E767" s="63"/>
      <c r="G767" s="63"/>
    </row>
    <row r="768" spans="5:7" x14ac:dyDescent="0.3">
      <c r="E768" s="63"/>
      <c r="G768" s="63"/>
    </row>
    <row r="769" spans="5:7" x14ac:dyDescent="0.3">
      <c r="E769" s="63"/>
      <c r="G769" s="63"/>
    </row>
    <row r="770" spans="5:7" x14ac:dyDescent="0.3">
      <c r="E770" s="63"/>
      <c r="G770" s="63"/>
    </row>
    <row r="771" spans="5:7" x14ac:dyDescent="0.3">
      <c r="E771" s="63"/>
      <c r="G771" s="63"/>
    </row>
    <row r="772" spans="5:7" x14ac:dyDescent="0.3">
      <c r="E772" s="63"/>
      <c r="G772" s="63"/>
    </row>
    <row r="773" spans="5:7" x14ac:dyDescent="0.3">
      <c r="E773" s="63"/>
      <c r="G773" s="63"/>
    </row>
    <row r="774" spans="5:7" x14ac:dyDescent="0.3">
      <c r="E774" s="63"/>
      <c r="G774" s="63"/>
    </row>
    <row r="775" spans="5:7" x14ac:dyDescent="0.3">
      <c r="E775" s="63"/>
      <c r="G775" s="63"/>
    </row>
    <row r="776" spans="5:7" x14ac:dyDescent="0.3">
      <c r="E776" s="63"/>
      <c r="G776" s="63"/>
    </row>
    <row r="777" spans="5:7" x14ac:dyDescent="0.3">
      <c r="E777" s="63"/>
      <c r="G777" s="63"/>
    </row>
    <row r="778" spans="5:7" x14ac:dyDescent="0.3">
      <c r="E778" s="63"/>
      <c r="G778" s="63"/>
    </row>
    <row r="779" spans="5:7" x14ac:dyDescent="0.3">
      <c r="E779" s="63"/>
      <c r="G779" s="63"/>
    </row>
    <row r="780" spans="5:7" x14ac:dyDescent="0.3">
      <c r="E780" s="63"/>
      <c r="G780" s="63"/>
    </row>
    <row r="781" spans="5:7" x14ac:dyDescent="0.3">
      <c r="E781" s="63"/>
      <c r="G781" s="63"/>
    </row>
    <row r="782" spans="5:7" x14ac:dyDescent="0.3">
      <c r="E782" s="63"/>
      <c r="G782" s="63"/>
    </row>
    <row r="783" spans="5:7" x14ac:dyDescent="0.3">
      <c r="E783" s="63"/>
      <c r="G783" s="63"/>
    </row>
    <row r="784" spans="5:7" x14ac:dyDescent="0.3">
      <c r="E784" s="63"/>
      <c r="G784" s="63"/>
    </row>
    <row r="785" spans="5:7" x14ac:dyDescent="0.3">
      <c r="E785" s="63"/>
      <c r="G785" s="63"/>
    </row>
    <row r="786" spans="5:7" x14ac:dyDescent="0.3">
      <c r="E786" s="63"/>
      <c r="G786" s="63"/>
    </row>
    <row r="787" spans="5:7" x14ac:dyDescent="0.3">
      <c r="E787" s="63"/>
    </row>
    <row r="788" spans="5:7" x14ac:dyDescent="0.3">
      <c r="E788" s="63"/>
    </row>
    <row r="789" spans="5:7" x14ac:dyDescent="0.3">
      <c r="E789" s="63"/>
    </row>
    <row r="790" spans="5:7" x14ac:dyDescent="0.3">
      <c r="E790" s="63"/>
    </row>
    <row r="791" spans="5:7" x14ac:dyDescent="0.3">
      <c r="E791" s="63"/>
    </row>
    <row r="792" spans="5:7" x14ac:dyDescent="0.3">
      <c r="E792" s="63"/>
    </row>
    <row r="793" spans="5:7" x14ac:dyDescent="0.3">
      <c r="E793" s="63"/>
    </row>
    <row r="794" spans="5:7" x14ac:dyDescent="0.3">
      <c r="E794" s="63"/>
    </row>
    <row r="795" spans="5:7" x14ac:dyDescent="0.3">
      <c r="E795" s="63"/>
    </row>
    <row r="796" spans="5:7" x14ac:dyDescent="0.3">
      <c r="E796" s="63"/>
    </row>
    <row r="797" spans="5:7" x14ac:dyDescent="0.3">
      <c r="E797" s="63"/>
    </row>
    <row r="798" spans="5:7" x14ac:dyDescent="0.3">
      <c r="E798" s="63"/>
    </row>
    <row r="799" spans="5:7" x14ac:dyDescent="0.3">
      <c r="E799" s="63"/>
    </row>
    <row r="800" spans="5:7" x14ac:dyDescent="0.3">
      <c r="E800" s="63"/>
    </row>
    <row r="801" spans="5:5" x14ac:dyDescent="0.3">
      <c r="E801" s="63"/>
    </row>
    <row r="802" spans="5:5" x14ac:dyDescent="0.3">
      <c r="E802" s="63"/>
    </row>
    <row r="803" spans="5:5" x14ac:dyDescent="0.3">
      <c r="E803" s="63"/>
    </row>
    <row r="804" spans="5:5" x14ac:dyDescent="0.3">
      <c r="E804" s="63"/>
    </row>
    <row r="805" spans="5:5" x14ac:dyDescent="0.3">
      <c r="E805" s="63"/>
    </row>
    <row r="806" spans="5:5" x14ac:dyDescent="0.3">
      <c r="E806" s="63"/>
    </row>
    <row r="807" spans="5:5" x14ac:dyDescent="0.3">
      <c r="E807" s="63"/>
    </row>
    <row r="808" spans="5:5" x14ac:dyDescent="0.3">
      <c r="E808" s="63"/>
    </row>
    <row r="809" spans="5:5" x14ac:dyDescent="0.3">
      <c r="E809" s="63"/>
    </row>
    <row r="810" spans="5:5" x14ac:dyDescent="0.3">
      <c r="E810" s="63"/>
    </row>
    <row r="811" spans="5:5" x14ac:dyDescent="0.3">
      <c r="E811" s="63"/>
    </row>
    <row r="812" spans="5:5" x14ac:dyDescent="0.3">
      <c r="E812" s="63"/>
    </row>
    <row r="813" spans="5:5" x14ac:dyDescent="0.3">
      <c r="E813" s="63"/>
    </row>
    <row r="814" spans="5:5" x14ac:dyDescent="0.3">
      <c r="E814" s="63"/>
    </row>
    <row r="815" spans="5:5" x14ac:dyDescent="0.3">
      <c r="E815" s="63"/>
    </row>
    <row r="816" spans="5:5" x14ac:dyDescent="0.3">
      <c r="E816" s="63"/>
    </row>
    <row r="817" spans="5:5" x14ac:dyDescent="0.3">
      <c r="E817" s="63"/>
    </row>
    <row r="818" spans="5:5" x14ac:dyDescent="0.3">
      <c r="E818" s="63"/>
    </row>
    <row r="819" spans="5:5" x14ac:dyDescent="0.3">
      <c r="E819" s="63"/>
    </row>
    <row r="820" spans="5:5" x14ac:dyDescent="0.3">
      <c r="E820" s="63"/>
    </row>
    <row r="821" spans="5:5" x14ac:dyDescent="0.3">
      <c r="E821" s="63"/>
    </row>
    <row r="822" spans="5:5" x14ac:dyDescent="0.3">
      <c r="E822" s="63"/>
    </row>
    <row r="823" spans="5:5" x14ac:dyDescent="0.3">
      <c r="E823" s="63"/>
    </row>
    <row r="824" spans="5:5" x14ac:dyDescent="0.3">
      <c r="E824" s="63"/>
    </row>
    <row r="825" spans="5:5" x14ac:dyDescent="0.3">
      <c r="E825" s="63"/>
    </row>
    <row r="826" spans="5:5" x14ac:dyDescent="0.3">
      <c r="E826" s="63"/>
    </row>
    <row r="827" spans="5:5" x14ac:dyDescent="0.3">
      <c r="E827" s="63"/>
    </row>
    <row r="828" spans="5:5" x14ac:dyDescent="0.3">
      <c r="E828" s="63"/>
    </row>
    <row r="829" spans="5:5" x14ac:dyDescent="0.3">
      <c r="E829" s="63"/>
    </row>
    <row r="830" spans="5:5" x14ac:dyDescent="0.3">
      <c r="E830" s="63"/>
    </row>
    <row r="831" spans="5:5" x14ac:dyDescent="0.3">
      <c r="E831" s="63"/>
    </row>
    <row r="832" spans="5:5" x14ac:dyDescent="0.3">
      <c r="E832" s="63"/>
    </row>
    <row r="833" spans="5:5" x14ac:dyDescent="0.3">
      <c r="E833" s="63"/>
    </row>
    <row r="834" spans="5:5" x14ac:dyDescent="0.3">
      <c r="E834" s="63"/>
    </row>
    <row r="835" spans="5:5" x14ac:dyDescent="0.3">
      <c r="E835" s="63"/>
    </row>
    <row r="836" spans="5:5" x14ac:dyDescent="0.3">
      <c r="E836" s="63"/>
    </row>
    <row r="837" spans="5:5" x14ac:dyDescent="0.3">
      <c r="E837" s="63"/>
    </row>
    <row r="838" spans="5:5" x14ac:dyDescent="0.3">
      <c r="E838" s="63"/>
    </row>
    <row r="839" spans="5:5" x14ac:dyDescent="0.3">
      <c r="E839" s="63"/>
    </row>
    <row r="840" spans="5:5" x14ac:dyDescent="0.3">
      <c r="E840" s="63"/>
    </row>
    <row r="841" spans="5:5" x14ac:dyDescent="0.3">
      <c r="E841" s="63"/>
    </row>
    <row r="842" spans="5:5" x14ac:dyDescent="0.3">
      <c r="E842" s="63"/>
    </row>
    <row r="843" spans="5:5" x14ac:dyDescent="0.3">
      <c r="E843" s="63"/>
    </row>
    <row r="844" spans="5:5" x14ac:dyDescent="0.3">
      <c r="E844" s="63"/>
    </row>
    <row r="845" spans="5:5" x14ac:dyDescent="0.3">
      <c r="E845" s="63"/>
    </row>
    <row r="846" spans="5:5" x14ac:dyDescent="0.3">
      <c r="E846" s="63"/>
    </row>
    <row r="847" spans="5:5" x14ac:dyDescent="0.3">
      <c r="E847" s="63"/>
    </row>
    <row r="848" spans="5:5" x14ac:dyDescent="0.3">
      <c r="E848" s="63"/>
    </row>
    <row r="849" spans="5:5" x14ac:dyDescent="0.3">
      <c r="E849" s="63"/>
    </row>
    <row r="850" spans="5:5" x14ac:dyDescent="0.3">
      <c r="E850" s="63"/>
    </row>
    <row r="851" spans="5:5" x14ac:dyDescent="0.3">
      <c r="E851" s="63"/>
    </row>
    <row r="852" spans="5:5" x14ac:dyDescent="0.3">
      <c r="E852" s="63"/>
    </row>
    <row r="853" spans="5:5" x14ac:dyDescent="0.3">
      <c r="E853" s="63"/>
    </row>
    <row r="854" spans="5:5" x14ac:dyDescent="0.3">
      <c r="E854" s="63"/>
    </row>
    <row r="855" spans="5:5" x14ac:dyDescent="0.3">
      <c r="E855" s="63"/>
    </row>
    <row r="856" spans="5:5" x14ac:dyDescent="0.3">
      <c r="E856" s="63"/>
    </row>
    <row r="857" spans="5:5" x14ac:dyDescent="0.3">
      <c r="E857" s="63"/>
    </row>
    <row r="858" spans="5:5" x14ac:dyDescent="0.3">
      <c r="E858" s="63"/>
    </row>
    <row r="859" spans="5:5" x14ac:dyDescent="0.3">
      <c r="E859" s="63"/>
    </row>
    <row r="860" spans="5:5" x14ac:dyDescent="0.3">
      <c r="E860" s="63"/>
    </row>
    <row r="861" spans="5:5" x14ac:dyDescent="0.3">
      <c r="E861" s="63"/>
    </row>
    <row r="862" spans="5:5" x14ac:dyDescent="0.3">
      <c r="E862" s="63"/>
    </row>
    <row r="863" spans="5:5" x14ac:dyDescent="0.3">
      <c r="E863" s="63"/>
    </row>
    <row r="864" spans="5:5" x14ac:dyDescent="0.3">
      <c r="E864" s="63"/>
    </row>
    <row r="865" spans="5:5" x14ac:dyDescent="0.3">
      <c r="E865" s="63"/>
    </row>
  </sheetData>
  <pageMargins left="0.39370078740157483" right="0" top="0.15748031496062992" bottom="0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097C-E78C-4DAC-9902-A2CF584DD295}">
  <dimension ref="A1:J53"/>
  <sheetViews>
    <sheetView workbookViewId="0">
      <selection activeCell="B11" sqref="B11"/>
    </sheetView>
  </sheetViews>
  <sheetFormatPr baseColWidth="10" defaultRowHeight="14.4" x14ac:dyDescent="0.3"/>
  <cols>
    <col min="1" max="1" width="23.77734375" customWidth="1"/>
    <col min="2" max="2" width="12.109375" customWidth="1"/>
    <col min="3" max="3" width="12.5546875" customWidth="1"/>
    <col min="4" max="4" width="13" customWidth="1"/>
    <col min="5" max="5" width="0.6640625" customWidth="1"/>
    <col min="6" max="6" width="13.109375" style="22" customWidth="1"/>
    <col min="7" max="7" width="0.5546875" customWidth="1"/>
    <col min="8" max="8" width="53.109375" customWidth="1"/>
    <col min="9" max="9" width="12.44140625" customWidth="1"/>
  </cols>
  <sheetData>
    <row r="1" spans="1:10" ht="23.4" x14ac:dyDescent="0.45">
      <c r="A1" s="67" t="s">
        <v>119</v>
      </c>
      <c r="B1" s="26"/>
      <c r="C1" s="26"/>
      <c r="D1" s="26"/>
      <c r="E1" s="26"/>
      <c r="F1" s="27"/>
    </row>
    <row r="3" spans="1:10" x14ac:dyDescent="0.3">
      <c r="A3" s="28" t="s">
        <v>0</v>
      </c>
      <c r="B3" s="28" t="s">
        <v>72</v>
      </c>
      <c r="C3" s="28" t="s">
        <v>108</v>
      </c>
      <c r="D3" s="28" t="s">
        <v>1</v>
      </c>
      <c r="E3" s="49"/>
      <c r="F3" s="30" t="s">
        <v>109</v>
      </c>
      <c r="G3" s="48"/>
      <c r="H3" s="28" t="s">
        <v>113</v>
      </c>
      <c r="I3" s="64"/>
    </row>
    <row r="4" spans="1:10" ht="8.25" customHeight="1" x14ac:dyDescent="0.3">
      <c r="E4" s="48"/>
      <c r="G4" s="48"/>
    </row>
    <row r="5" spans="1:10" ht="15.6" x14ac:dyDescent="0.3">
      <c r="A5" s="31" t="s">
        <v>3</v>
      </c>
      <c r="E5" s="48"/>
      <c r="G5" s="48"/>
    </row>
    <row r="6" spans="1:10" x14ac:dyDescent="0.3">
      <c r="A6" s="32" t="s">
        <v>4</v>
      </c>
      <c r="B6" s="22">
        <v>100000</v>
      </c>
      <c r="C6" s="33">
        <v>91870</v>
      </c>
      <c r="D6" s="33">
        <f>C6-B6</f>
        <v>-8130</v>
      </c>
      <c r="E6" s="50"/>
      <c r="F6" s="22">
        <v>100000</v>
      </c>
      <c r="G6" s="48"/>
      <c r="H6" s="33" t="s">
        <v>134</v>
      </c>
    </row>
    <row r="7" spans="1:10" x14ac:dyDescent="0.3">
      <c r="A7" s="32" t="s">
        <v>5</v>
      </c>
      <c r="B7" s="22">
        <v>20000</v>
      </c>
      <c r="C7" s="33">
        <v>20540</v>
      </c>
      <c r="D7" s="33">
        <f t="shared" ref="D7:D14" si="0">C7-B7</f>
        <v>540</v>
      </c>
      <c r="E7" s="50"/>
      <c r="F7" s="22">
        <v>21000</v>
      </c>
      <c r="G7" s="48"/>
      <c r="H7" s="33" t="s">
        <v>111</v>
      </c>
    </row>
    <row r="8" spans="1:10" x14ac:dyDescent="0.3">
      <c r="A8" s="32" t="s">
        <v>6</v>
      </c>
      <c r="B8" s="22">
        <v>1000</v>
      </c>
      <c r="C8" s="33">
        <v>1471.59</v>
      </c>
      <c r="D8" s="33">
        <f t="shared" si="0"/>
        <v>471.58999999999992</v>
      </c>
      <c r="E8" s="50"/>
      <c r="F8" s="22">
        <v>1000</v>
      </c>
      <c r="G8" s="48"/>
      <c r="H8" s="33" t="s">
        <v>55</v>
      </c>
    </row>
    <row r="9" spans="1:10" x14ac:dyDescent="0.3">
      <c r="A9" s="32" t="s">
        <v>74</v>
      </c>
      <c r="B9" s="22">
        <v>0</v>
      </c>
      <c r="C9" s="33">
        <v>3981.2</v>
      </c>
      <c r="D9" s="33">
        <f t="shared" si="0"/>
        <v>3981.2</v>
      </c>
      <c r="E9" s="50"/>
      <c r="F9" s="22">
        <v>0</v>
      </c>
      <c r="G9" s="48"/>
      <c r="H9" s="33" t="s">
        <v>114</v>
      </c>
    </row>
    <row r="10" spans="1:10" x14ac:dyDescent="0.3">
      <c r="A10" s="32" t="s">
        <v>75</v>
      </c>
      <c r="B10" s="22">
        <v>5000</v>
      </c>
      <c r="C10" s="33">
        <v>0</v>
      </c>
      <c r="D10" s="33">
        <f t="shared" si="0"/>
        <v>-5000</v>
      </c>
      <c r="E10" s="50"/>
      <c r="F10" s="22">
        <v>0</v>
      </c>
      <c r="G10" s="48"/>
      <c r="H10" s="33" t="s">
        <v>120</v>
      </c>
      <c r="J10" s="22"/>
    </row>
    <row r="11" spans="1:10" x14ac:dyDescent="0.3">
      <c r="A11" s="32" t="s">
        <v>8</v>
      </c>
      <c r="B11" s="22">
        <v>2000</v>
      </c>
      <c r="C11" s="33">
        <v>3043.89</v>
      </c>
      <c r="D11" s="33">
        <f t="shared" si="0"/>
        <v>1043.8899999999999</v>
      </c>
      <c r="E11" s="50"/>
      <c r="F11" s="22">
        <v>3000</v>
      </c>
      <c r="G11" s="48"/>
      <c r="H11" s="33" t="s">
        <v>44</v>
      </c>
      <c r="J11" s="22"/>
    </row>
    <row r="12" spans="1:10" x14ac:dyDescent="0.3">
      <c r="A12" s="32" t="s">
        <v>38</v>
      </c>
      <c r="B12" s="22">
        <v>3000</v>
      </c>
      <c r="C12" s="33">
        <v>0</v>
      </c>
      <c r="D12" s="33">
        <f t="shared" si="0"/>
        <v>-3000</v>
      </c>
      <c r="E12" s="50"/>
      <c r="F12" s="22">
        <v>0</v>
      </c>
      <c r="G12" s="48"/>
      <c r="H12" s="33" t="s">
        <v>121</v>
      </c>
      <c r="J12" s="22"/>
    </row>
    <row r="13" spans="1:10" x14ac:dyDescent="0.3">
      <c r="A13" s="32" t="s">
        <v>94</v>
      </c>
      <c r="B13" s="22">
        <v>55000</v>
      </c>
      <c r="C13" s="33">
        <v>85021</v>
      </c>
      <c r="D13" s="33">
        <v>30021</v>
      </c>
      <c r="E13" s="50"/>
      <c r="F13" s="22">
        <v>0</v>
      </c>
      <c r="G13" s="48"/>
      <c r="H13" s="33" t="s">
        <v>122</v>
      </c>
      <c r="J13" s="22"/>
    </row>
    <row r="14" spans="1:10" x14ac:dyDescent="0.3">
      <c r="A14" s="32" t="s">
        <v>112</v>
      </c>
      <c r="B14" s="33">
        <v>0</v>
      </c>
      <c r="C14" s="33">
        <v>4400</v>
      </c>
      <c r="D14" s="33">
        <f t="shared" si="0"/>
        <v>4400</v>
      </c>
      <c r="E14" s="51"/>
      <c r="F14" s="35">
        <v>20000</v>
      </c>
      <c r="G14" s="48"/>
      <c r="H14" s="33" t="s">
        <v>129</v>
      </c>
    </row>
    <row r="15" spans="1:10" ht="16.2" thickBot="1" x14ac:dyDescent="0.35">
      <c r="A15" s="36" t="s">
        <v>9</v>
      </c>
      <c r="B15" s="37">
        <f>SUM(B6:B14)</f>
        <v>186000</v>
      </c>
      <c r="C15" s="37">
        <f>SUM(C6:C14)</f>
        <v>210327.67999999999</v>
      </c>
      <c r="D15" s="38">
        <f>C15-B15</f>
        <v>24327.679999999993</v>
      </c>
      <c r="E15" s="52"/>
      <c r="F15" s="40">
        <f>SUM(F6:F14)</f>
        <v>145000</v>
      </c>
      <c r="G15" s="48"/>
      <c r="H15" s="33"/>
    </row>
    <row r="16" spans="1:10" x14ac:dyDescent="0.3">
      <c r="B16" s="41"/>
      <c r="C16" s="42"/>
      <c r="D16" s="42"/>
      <c r="E16" s="53"/>
      <c r="G16" s="48"/>
      <c r="H16" s="33"/>
    </row>
    <row r="17" spans="1:8" ht="15.6" x14ac:dyDescent="0.3">
      <c r="A17" s="31" t="s">
        <v>10</v>
      </c>
      <c r="B17" s="42"/>
      <c r="C17" s="42"/>
      <c r="D17" s="42"/>
      <c r="E17" s="53"/>
      <c r="G17" s="48"/>
      <c r="H17" s="33"/>
    </row>
    <row r="18" spans="1:8" x14ac:dyDescent="0.3">
      <c r="A18" s="32" t="s">
        <v>16</v>
      </c>
      <c r="B18" s="22">
        <v>3000</v>
      </c>
      <c r="C18" s="33">
        <v>3840.78</v>
      </c>
      <c r="D18" s="33">
        <f>B18-C18</f>
        <v>-840.7800000000002</v>
      </c>
      <c r="E18" s="50"/>
      <c r="F18" s="22">
        <v>4000</v>
      </c>
      <c r="G18" s="48"/>
      <c r="H18" s="33" t="s">
        <v>133</v>
      </c>
    </row>
    <row r="19" spans="1:8" x14ac:dyDescent="0.3">
      <c r="A19" s="32" t="s">
        <v>18</v>
      </c>
      <c r="B19" s="22">
        <v>0</v>
      </c>
      <c r="C19" s="33">
        <v>0</v>
      </c>
      <c r="D19" s="33">
        <f>B19-C19</f>
        <v>0</v>
      </c>
      <c r="E19" s="50"/>
      <c r="F19" s="22">
        <v>40000</v>
      </c>
      <c r="G19" s="48"/>
      <c r="H19" s="33" t="s">
        <v>115</v>
      </c>
    </row>
    <row r="20" spans="1:8" x14ac:dyDescent="0.3">
      <c r="A20" s="32" t="s">
        <v>76</v>
      </c>
      <c r="B20" s="22">
        <v>8000</v>
      </c>
      <c r="C20" s="33">
        <v>4879.5</v>
      </c>
      <c r="D20" s="33">
        <f t="shared" ref="D20:D35" si="1">B20-C20</f>
        <v>3120.5</v>
      </c>
      <c r="E20" s="50"/>
      <c r="F20" s="22">
        <v>5000</v>
      </c>
      <c r="G20" s="48"/>
      <c r="H20" s="33" t="s">
        <v>77</v>
      </c>
    </row>
    <row r="21" spans="1:8" x14ac:dyDescent="0.3">
      <c r="A21" s="32" t="s">
        <v>20</v>
      </c>
      <c r="B21" s="22">
        <v>10000</v>
      </c>
      <c r="C21" s="33">
        <v>0</v>
      </c>
      <c r="D21" s="33">
        <f t="shared" si="1"/>
        <v>10000</v>
      </c>
      <c r="E21" s="50"/>
      <c r="F21" s="22">
        <v>10000</v>
      </c>
      <c r="G21" s="48"/>
      <c r="H21" s="33" t="s">
        <v>116</v>
      </c>
    </row>
    <row r="22" spans="1:8" x14ac:dyDescent="0.3">
      <c r="A22" s="32" t="s">
        <v>19</v>
      </c>
      <c r="B22" s="22">
        <v>20000</v>
      </c>
      <c r="C22" s="33">
        <v>0</v>
      </c>
      <c r="D22" s="33">
        <f t="shared" si="1"/>
        <v>20000</v>
      </c>
      <c r="E22" s="50"/>
      <c r="F22" s="22">
        <v>25000</v>
      </c>
      <c r="G22" s="48"/>
      <c r="H22" s="33" t="s">
        <v>128</v>
      </c>
    </row>
    <row r="23" spans="1:8" x14ac:dyDescent="0.3">
      <c r="A23" s="32" t="s">
        <v>99</v>
      </c>
      <c r="B23" s="22">
        <v>12750</v>
      </c>
      <c r="C23" s="33">
        <v>15844</v>
      </c>
      <c r="D23" s="33">
        <f t="shared" si="1"/>
        <v>-3094</v>
      </c>
      <c r="E23" s="50"/>
      <c r="F23" s="22">
        <v>0</v>
      </c>
      <c r="G23" s="48"/>
      <c r="H23" s="33" t="s">
        <v>132</v>
      </c>
    </row>
    <row r="24" spans="1:8" x14ac:dyDescent="0.3">
      <c r="A24" s="32" t="s">
        <v>131</v>
      </c>
      <c r="B24" s="22">
        <v>1500</v>
      </c>
      <c r="C24" s="33">
        <v>2428</v>
      </c>
      <c r="D24" s="33">
        <f t="shared" si="1"/>
        <v>-928</v>
      </c>
      <c r="E24" s="50"/>
      <c r="F24" s="22">
        <v>3000</v>
      </c>
      <c r="G24" s="48"/>
      <c r="H24" s="33" t="s">
        <v>101</v>
      </c>
    </row>
    <row r="25" spans="1:8" x14ac:dyDescent="0.3">
      <c r="A25" s="32" t="s">
        <v>130</v>
      </c>
      <c r="B25" s="22">
        <v>1500</v>
      </c>
      <c r="C25" s="33">
        <v>986.6</v>
      </c>
      <c r="D25" s="33">
        <f t="shared" si="1"/>
        <v>513.4</v>
      </c>
      <c r="E25" s="50"/>
      <c r="F25" s="22">
        <v>1200</v>
      </c>
      <c r="G25" s="48"/>
      <c r="H25" s="33" t="s">
        <v>101</v>
      </c>
    </row>
    <row r="26" spans="1:8" x14ac:dyDescent="0.3">
      <c r="A26" s="35" t="s">
        <v>135</v>
      </c>
      <c r="B26" s="22">
        <v>0</v>
      </c>
      <c r="C26" s="33">
        <v>0</v>
      </c>
      <c r="D26" s="33">
        <f t="shared" si="1"/>
        <v>0</v>
      </c>
      <c r="E26" s="50"/>
      <c r="F26" s="22">
        <v>800</v>
      </c>
      <c r="G26" s="48"/>
      <c r="H26" s="33" t="s">
        <v>136</v>
      </c>
    </row>
    <row r="27" spans="1:8" x14ac:dyDescent="0.3">
      <c r="A27" s="32" t="s">
        <v>127</v>
      </c>
      <c r="B27" s="22">
        <v>0</v>
      </c>
      <c r="C27" s="33">
        <v>0</v>
      </c>
      <c r="D27" s="33">
        <f t="shared" si="1"/>
        <v>0</v>
      </c>
      <c r="E27" s="50"/>
      <c r="F27" s="22">
        <v>10000</v>
      </c>
      <c r="G27" s="48"/>
      <c r="H27" s="33" t="s">
        <v>126</v>
      </c>
    </row>
    <row r="28" spans="1:8" x14ac:dyDescent="0.3">
      <c r="A28" s="32" t="s">
        <v>80</v>
      </c>
      <c r="B28" s="22">
        <v>4000</v>
      </c>
      <c r="C28" s="33">
        <v>3465</v>
      </c>
      <c r="D28" s="33">
        <f t="shared" si="1"/>
        <v>535</v>
      </c>
      <c r="E28" s="50"/>
      <c r="F28" s="22">
        <v>3500</v>
      </c>
      <c r="G28" s="48"/>
      <c r="H28" s="33" t="s">
        <v>81</v>
      </c>
    </row>
    <row r="29" spans="1:8" x14ac:dyDescent="0.3">
      <c r="A29" s="32" t="s">
        <v>82</v>
      </c>
      <c r="B29" s="22">
        <v>15000</v>
      </c>
      <c r="C29" s="33">
        <v>45743.5</v>
      </c>
      <c r="D29" s="33">
        <f t="shared" si="1"/>
        <v>-30743.5</v>
      </c>
      <c r="E29" s="50"/>
      <c r="F29" s="22">
        <v>15000</v>
      </c>
      <c r="G29" s="48"/>
      <c r="H29" s="33" t="s">
        <v>123</v>
      </c>
    </row>
    <row r="30" spans="1:8" x14ac:dyDescent="0.3">
      <c r="A30" s="32" t="s">
        <v>78</v>
      </c>
      <c r="B30" s="22">
        <v>4000</v>
      </c>
      <c r="C30" s="33">
        <v>0</v>
      </c>
      <c r="D30" s="33">
        <f t="shared" si="1"/>
        <v>4000</v>
      </c>
      <c r="E30" s="50"/>
      <c r="F30" s="22">
        <v>4000</v>
      </c>
      <c r="G30" s="48"/>
      <c r="H30" s="33" t="s">
        <v>124</v>
      </c>
    </row>
    <row r="31" spans="1:8" x14ac:dyDescent="0.3">
      <c r="A31" s="32" t="s">
        <v>11</v>
      </c>
      <c r="B31" s="22">
        <v>5000</v>
      </c>
      <c r="C31" s="33">
        <v>6398.42</v>
      </c>
      <c r="D31" s="33">
        <f t="shared" si="1"/>
        <v>-1398.42</v>
      </c>
      <c r="E31" s="50"/>
      <c r="F31" s="22">
        <v>7000</v>
      </c>
      <c r="G31" s="48"/>
      <c r="H31" s="33" t="s">
        <v>83</v>
      </c>
    </row>
    <row r="32" spans="1:8" x14ac:dyDescent="0.3">
      <c r="A32" s="32" t="s">
        <v>13</v>
      </c>
      <c r="B32" s="22">
        <v>1000</v>
      </c>
      <c r="C32" s="33">
        <v>490</v>
      </c>
      <c r="D32" s="33">
        <f t="shared" si="1"/>
        <v>510</v>
      </c>
      <c r="E32" s="50"/>
      <c r="F32" s="22">
        <v>1000</v>
      </c>
      <c r="G32" s="48"/>
      <c r="H32" s="33" t="s">
        <v>47</v>
      </c>
    </row>
    <row r="33" spans="1:9" x14ac:dyDescent="0.3">
      <c r="A33" s="32" t="s">
        <v>14</v>
      </c>
      <c r="B33" s="22">
        <v>250</v>
      </c>
      <c r="C33" s="33">
        <v>353.85</v>
      </c>
      <c r="D33" s="33">
        <f t="shared" si="1"/>
        <v>-103.85000000000002</v>
      </c>
      <c r="E33" s="50"/>
      <c r="F33" s="22">
        <v>500</v>
      </c>
      <c r="G33" s="48"/>
      <c r="H33" s="33" t="s">
        <v>118</v>
      </c>
    </row>
    <row r="34" spans="1:9" x14ac:dyDescent="0.3">
      <c r="A34" s="32" t="s">
        <v>94</v>
      </c>
      <c r="B34" s="22">
        <v>90000</v>
      </c>
      <c r="C34" s="33">
        <v>121125</v>
      </c>
      <c r="D34" s="33">
        <f t="shared" si="1"/>
        <v>-31125</v>
      </c>
      <c r="E34" s="50"/>
      <c r="F34" s="22">
        <v>0</v>
      </c>
      <c r="G34" s="48"/>
      <c r="H34" s="33" t="s">
        <v>96</v>
      </c>
    </row>
    <row r="35" spans="1:9" x14ac:dyDescent="0.3">
      <c r="A35" s="32" t="s">
        <v>23</v>
      </c>
      <c r="B35" s="22">
        <v>10000</v>
      </c>
      <c r="C35" s="33">
        <v>0</v>
      </c>
      <c r="D35" s="33">
        <f t="shared" si="1"/>
        <v>10000</v>
      </c>
      <c r="E35" s="50"/>
      <c r="F35" s="22">
        <v>5000</v>
      </c>
      <c r="G35" s="48"/>
      <c r="H35" s="33" t="s">
        <v>117</v>
      </c>
    </row>
    <row r="36" spans="1:9" ht="16.2" thickBot="1" x14ac:dyDescent="0.35">
      <c r="A36" s="36" t="s">
        <v>25</v>
      </c>
      <c r="B36" s="37">
        <f>SUM(B18:B35)</f>
        <v>186000</v>
      </c>
      <c r="C36" s="37">
        <f>SUM(C18:C35)</f>
        <v>205554.65000000002</v>
      </c>
      <c r="D36" s="37">
        <f>SUM(D18:D35)</f>
        <v>-19554.649999999998</v>
      </c>
      <c r="E36" s="54">
        <f>SUM(E18:E35)</f>
        <v>0</v>
      </c>
      <c r="F36" s="37">
        <f>SUM(F18:F35)</f>
        <v>135000</v>
      </c>
      <c r="G36" s="48"/>
      <c r="H36" s="33"/>
      <c r="I36" s="43"/>
    </row>
    <row r="37" spans="1:9" x14ac:dyDescent="0.3">
      <c r="H37" s="33"/>
    </row>
    <row r="38" spans="1:9" s="45" customFormat="1" ht="16.2" thickBot="1" x14ac:dyDescent="0.35">
      <c r="A38" s="36" t="s">
        <v>26</v>
      </c>
      <c r="B38" s="60">
        <f>B15-B36</f>
        <v>0</v>
      </c>
      <c r="C38" s="60">
        <f>C15-C36</f>
        <v>4773.0299999999697</v>
      </c>
      <c r="D38" s="59">
        <f>B38-C38</f>
        <v>-4773.0299999999697</v>
      </c>
      <c r="E38" s="61"/>
      <c r="F38" s="62">
        <f>F15-F36</f>
        <v>10000</v>
      </c>
      <c r="G38" s="55"/>
      <c r="H38" s="47"/>
    </row>
    <row r="39" spans="1:9" ht="15.6" x14ac:dyDescent="0.3">
      <c r="A39" s="31"/>
      <c r="B39" s="43"/>
      <c r="C39" s="43"/>
      <c r="D39" s="33"/>
      <c r="E39" s="34"/>
      <c r="H39" s="33"/>
    </row>
    <row r="40" spans="1:9" ht="15.6" x14ac:dyDescent="0.3">
      <c r="A40" s="31"/>
      <c r="B40" s="43"/>
      <c r="C40" s="43"/>
      <c r="D40" s="33"/>
      <c r="E40" s="34"/>
      <c r="H40" s="33"/>
    </row>
    <row r="41" spans="1:9" ht="15.6" x14ac:dyDescent="0.3">
      <c r="A41" s="31"/>
      <c r="B41" s="43"/>
      <c r="C41" s="43"/>
      <c r="D41" s="33"/>
      <c r="E41" s="34"/>
      <c r="H41" s="33"/>
    </row>
    <row r="42" spans="1:9" ht="15.6" x14ac:dyDescent="0.3">
      <c r="A42" s="31"/>
      <c r="B42" s="43"/>
      <c r="C42" s="43"/>
      <c r="D42" s="33"/>
      <c r="E42" s="34"/>
      <c r="H42" s="33"/>
    </row>
    <row r="44" spans="1:9" ht="23.4" x14ac:dyDescent="0.45">
      <c r="A44" s="25" t="s">
        <v>110</v>
      </c>
    </row>
    <row r="45" spans="1:9" x14ac:dyDescent="0.3">
      <c r="A45" s="44"/>
      <c r="B45" s="44">
        <v>43100</v>
      </c>
      <c r="C45" s="44">
        <v>43465</v>
      </c>
      <c r="D45" s="44">
        <v>43830</v>
      </c>
      <c r="E45" s="48"/>
      <c r="F45" s="44" t="s">
        <v>86</v>
      </c>
      <c r="G45" s="48"/>
    </row>
    <row r="46" spans="1:9" x14ac:dyDescent="0.3">
      <c r="E46" s="48"/>
      <c r="F46"/>
      <c r="G46" s="48"/>
    </row>
    <row r="47" spans="1:9" x14ac:dyDescent="0.3">
      <c r="A47" s="32" t="s">
        <v>67</v>
      </c>
      <c r="B47" s="33">
        <v>54833.36</v>
      </c>
      <c r="C47" s="33">
        <v>31294.07</v>
      </c>
      <c r="D47" s="33">
        <v>6239.11</v>
      </c>
      <c r="E47" s="69"/>
      <c r="F47" s="33">
        <f>SUM(D47-C47)</f>
        <v>-25054.959999999999</v>
      </c>
      <c r="G47" s="69"/>
      <c r="H47" s="32"/>
      <c r="I47" s="32"/>
    </row>
    <row r="48" spans="1:9" x14ac:dyDescent="0.3">
      <c r="A48" s="32" t="s">
        <v>68</v>
      </c>
      <c r="B48" s="33">
        <v>125027.36</v>
      </c>
      <c r="C48" s="33">
        <v>165718.68</v>
      </c>
      <c r="D48" s="33">
        <v>167161.67000000001</v>
      </c>
      <c r="E48" s="69"/>
      <c r="F48" s="33">
        <f t="shared" ref="F48:F53" si="2">SUM(D48-C48)</f>
        <v>1442.9900000000198</v>
      </c>
      <c r="G48" s="69"/>
      <c r="H48" s="32"/>
      <c r="I48" s="32"/>
    </row>
    <row r="49" spans="1:9" s="45" customFormat="1" x14ac:dyDescent="0.3">
      <c r="A49" s="65" t="s">
        <v>106</v>
      </c>
      <c r="B49" s="47">
        <f t="shared" ref="B49:C49" si="3">SUM(B47:B48)</f>
        <v>179860.72</v>
      </c>
      <c r="C49" s="47">
        <f t="shared" si="3"/>
        <v>197012.75</v>
      </c>
      <c r="D49" s="47">
        <f t="shared" ref="D49:E49" si="4">SUM(D47:D48)</f>
        <v>173400.78</v>
      </c>
      <c r="E49" s="66">
        <f t="shared" si="4"/>
        <v>0</v>
      </c>
      <c r="F49" s="47">
        <f t="shared" si="2"/>
        <v>-23611.97</v>
      </c>
      <c r="G49" s="70"/>
      <c r="H49" s="32" t="s">
        <v>125</v>
      </c>
      <c r="I49" s="65"/>
    </row>
    <row r="50" spans="1:9" s="45" customFormat="1" x14ac:dyDescent="0.3">
      <c r="A50" s="65"/>
      <c r="B50" s="47"/>
      <c r="C50" s="47"/>
      <c r="D50" s="47"/>
      <c r="E50" s="66"/>
      <c r="F50" s="47"/>
      <c r="G50" s="70"/>
      <c r="H50" s="65"/>
      <c r="I50" s="71">
        <f>SUM(F49-C38)</f>
        <v>-28384.999999999971</v>
      </c>
    </row>
    <row r="51" spans="1:9" x14ac:dyDescent="0.3">
      <c r="A51" s="32" t="s">
        <v>29</v>
      </c>
      <c r="B51" s="33">
        <v>6785.03</v>
      </c>
      <c r="C51" s="33">
        <v>6868.53</v>
      </c>
      <c r="D51" s="33">
        <v>6993.33</v>
      </c>
      <c r="E51" s="51">
        <f>SUM(D51-C51)</f>
        <v>124.80000000000018</v>
      </c>
      <c r="F51" s="33">
        <f t="shared" si="2"/>
        <v>124.80000000000018</v>
      </c>
      <c r="G51" s="69"/>
      <c r="H51" s="32"/>
      <c r="I51" s="32"/>
    </row>
    <row r="52" spans="1:9" x14ac:dyDescent="0.3">
      <c r="E52" s="63"/>
      <c r="F52" s="33"/>
      <c r="G52" s="63"/>
    </row>
    <row r="53" spans="1:9" s="45" customFormat="1" ht="15" thickBot="1" x14ac:dyDescent="0.35">
      <c r="A53" s="56" t="s">
        <v>85</v>
      </c>
      <c r="B53" s="57">
        <f t="shared" ref="B53:C53" si="5">SUM(B49:B52)</f>
        <v>186645.75</v>
      </c>
      <c r="C53" s="57">
        <f t="shared" si="5"/>
        <v>203881.28</v>
      </c>
      <c r="D53" s="57">
        <f t="shared" ref="D53" si="6">SUM(D49:D52)</f>
        <v>180394.11</v>
      </c>
      <c r="E53" s="58">
        <f>SUM(E47:E52)</f>
        <v>124.80000000000018</v>
      </c>
      <c r="F53" s="59">
        <f t="shared" si="2"/>
        <v>-23487.170000000013</v>
      </c>
      <c r="G53" s="55"/>
      <c r="H53" s="46"/>
      <c r="I53" s="68"/>
    </row>
  </sheetData>
  <phoneticPr fontId="23" type="noConversion"/>
  <pageMargins left="0.51181102362204722" right="0" top="0.35433070866141736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workbookViewId="0">
      <selection activeCell="H1" sqref="H1"/>
    </sheetView>
  </sheetViews>
  <sheetFormatPr baseColWidth="10" defaultRowHeight="14.4" x14ac:dyDescent="0.3"/>
  <cols>
    <col min="1" max="1" width="23.77734375" customWidth="1"/>
    <col min="2" max="2" width="12.109375" customWidth="1"/>
    <col min="3" max="3" width="12.5546875" customWidth="1"/>
    <col min="4" max="4" width="13" customWidth="1"/>
    <col min="5" max="5" width="0.6640625" customWidth="1"/>
    <col min="6" max="6" width="13.109375" style="22" customWidth="1"/>
    <col min="7" max="7" width="0.5546875" customWidth="1"/>
    <col min="8" max="8" width="53.109375" customWidth="1"/>
    <col min="9" max="9" width="12.44140625" customWidth="1"/>
  </cols>
  <sheetData>
    <row r="1" spans="1:11" ht="23.4" x14ac:dyDescent="0.45">
      <c r="A1" s="67" t="s">
        <v>104</v>
      </c>
      <c r="B1" s="26"/>
      <c r="C1" s="26"/>
      <c r="D1" s="26"/>
      <c r="E1" s="26"/>
      <c r="F1" s="27"/>
      <c r="H1" s="83"/>
    </row>
    <row r="3" spans="1:11" x14ac:dyDescent="0.3">
      <c r="A3" s="28" t="s">
        <v>0</v>
      </c>
      <c r="B3" s="28" t="s">
        <v>53</v>
      </c>
      <c r="C3" s="28" t="s">
        <v>73</v>
      </c>
      <c r="D3" s="28" t="s">
        <v>1</v>
      </c>
      <c r="E3" s="49"/>
      <c r="F3" s="30" t="s">
        <v>72</v>
      </c>
      <c r="G3" s="48"/>
      <c r="H3" s="28" t="s">
        <v>88</v>
      </c>
      <c r="I3" s="64"/>
    </row>
    <row r="4" spans="1:11" ht="8.25" customHeight="1" x14ac:dyDescent="0.3">
      <c r="E4" s="48"/>
      <c r="G4" s="48"/>
    </row>
    <row r="5" spans="1:11" ht="15.6" x14ac:dyDescent="0.3">
      <c r="A5" s="31" t="s">
        <v>3</v>
      </c>
      <c r="E5" s="48"/>
      <c r="G5" s="48"/>
    </row>
    <row r="6" spans="1:11" x14ac:dyDescent="0.3">
      <c r="A6" s="32" t="s">
        <v>4</v>
      </c>
      <c r="B6" s="22">
        <v>100000</v>
      </c>
      <c r="C6" s="33">
        <v>96144</v>
      </c>
      <c r="D6" s="33">
        <f>C6-B6</f>
        <v>-3856</v>
      </c>
      <c r="E6" s="50"/>
      <c r="F6" s="22">
        <v>100000</v>
      </c>
      <c r="G6" s="48"/>
      <c r="H6" s="33" t="s">
        <v>102</v>
      </c>
    </row>
    <row r="7" spans="1:11" x14ac:dyDescent="0.3">
      <c r="A7" s="32" t="s">
        <v>5</v>
      </c>
      <c r="B7" s="22">
        <v>19500</v>
      </c>
      <c r="C7" s="33">
        <v>20000</v>
      </c>
      <c r="D7" s="33">
        <f t="shared" ref="D7:D13" si="0">C7-B7</f>
        <v>500</v>
      </c>
      <c r="E7" s="50"/>
      <c r="F7" s="22">
        <v>20000</v>
      </c>
      <c r="G7" s="48"/>
      <c r="H7" s="33" t="s">
        <v>103</v>
      </c>
    </row>
    <row r="8" spans="1:11" x14ac:dyDescent="0.3">
      <c r="A8" s="32" t="s">
        <v>6</v>
      </c>
      <c r="B8" s="22">
        <v>1000</v>
      </c>
      <c r="C8" s="33">
        <v>728.63</v>
      </c>
      <c r="D8" s="33">
        <f t="shared" si="0"/>
        <v>-271.37</v>
      </c>
      <c r="E8" s="50"/>
      <c r="F8" s="22">
        <v>1000</v>
      </c>
      <c r="G8" s="48"/>
      <c r="H8" s="33" t="s">
        <v>55</v>
      </c>
      <c r="K8" s="22"/>
    </row>
    <row r="9" spans="1:11" x14ac:dyDescent="0.3">
      <c r="A9" s="32" t="s">
        <v>74</v>
      </c>
      <c r="B9" s="22">
        <v>0</v>
      </c>
      <c r="C9" s="33">
        <v>400000</v>
      </c>
      <c r="D9" s="33">
        <f t="shared" si="0"/>
        <v>400000</v>
      </c>
      <c r="E9" s="50"/>
      <c r="F9" s="22">
        <v>0</v>
      </c>
      <c r="G9" s="48"/>
      <c r="H9" s="33" t="s">
        <v>91</v>
      </c>
    </row>
    <row r="10" spans="1:11" x14ac:dyDescent="0.3">
      <c r="A10" s="32" t="s">
        <v>75</v>
      </c>
      <c r="B10" s="22">
        <v>4000</v>
      </c>
      <c r="C10" s="33">
        <v>12700</v>
      </c>
      <c r="D10" s="33">
        <f t="shared" si="0"/>
        <v>8700</v>
      </c>
      <c r="E10" s="50"/>
      <c r="F10" s="22">
        <v>5000</v>
      </c>
      <c r="G10" s="48"/>
      <c r="H10" s="33" t="s">
        <v>92</v>
      </c>
    </row>
    <row r="11" spans="1:11" x14ac:dyDescent="0.3">
      <c r="A11" s="32" t="s">
        <v>8</v>
      </c>
      <c r="B11" s="22">
        <v>500</v>
      </c>
      <c r="C11" s="33">
        <v>1749.43</v>
      </c>
      <c r="D11" s="33">
        <f t="shared" si="0"/>
        <v>1249.43</v>
      </c>
      <c r="E11" s="50"/>
      <c r="F11" s="22">
        <v>2000</v>
      </c>
      <c r="G11" s="48"/>
      <c r="H11" s="33" t="s">
        <v>44</v>
      </c>
    </row>
    <row r="12" spans="1:11" x14ac:dyDescent="0.3">
      <c r="A12" s="32" t="s">
        <v>38</v>
      </c>
      <c r="B12" s="22">
        <v>0</v>
      </c>
      <c r="C12" s="33">
        <v>5990</v>
      </c>
      <c r="D12" s="33">
        <f t="shared" si="0"/>
        <v>5990</v>
      </c>
      <c r="E12" s="50"/>
      <c r="F12" s="22">
        <v>3000</v>
      </c>
      <c r="G12" s="48"/>
      <c r="H12" s="33" t="s">
        <v>93</v>
      </c>
    </row>
    <row r="13" spans="1:11" x14ac:dyDescent="0.3">
      <c r="A13" s="32" t="s">
        <v>94</v>
      </c>
      <c r="B13" s="33">
        <v>0</v>
      </c>
      <c r="C13" s="33">
        <v>0</v>
      </c>
      <c r="D13" s="33">
        <f t="shared" si="0"/>
        <v>0</v>
      </c>
      <c r="E13" s="51"/>
      <c r="F13" s="35">
        <v>55000</v>
      </c>
      <c r="G13" s="48"/>
      <c r="H13" s="33" t="s">
        <v>95</v>
      </c>
    </row>
    <row r="14" spans="1:11" ht="16.2" thickBot="1" x14ac:dyDescent="0.35">
      <c r="A14" s="36" t="s">
        <v>9</v>
      </c>
      <c r="B14" s="37">
        <f>SUM(B6:B13)</f>
        <v>125000</v>
      </c>
      <c r="C14" s="37">
        <f>SUM(C6:C13)</f>
        <v>537312.06000000006</v>
      </c>
      <c r="D14" s="38">
        <f>C14-B14</f>
        <v>412312.06000000006</v>
      </c>
      <c r="E14" s="52"/>
      <c r="F14" s="40">
        <f>SUM(F6:F13)</f>
        <v>186000</v>
      </c>
      <c r="G14" s="48"/>
      <c r="H14" s="33"/>
    </row>
    <row r="15" spans="1:11" x14ac:dyDescent="0.3">
      <c r="B15" s="41"/>
      <c r="C15" s="42"/>
      <c r="D15" s="42"/>
      <c r="E15" s="53"/>
      <c r="G15" s="48"/>
      <c r="H15" s="33"/>
    </row>
    <row r="16" spans="1:11" ht="15.6" x14ac:dyDescent="0.3">
      <c r="A16" s="31" t="s">
        <v>10</v>
      </c>
      <c r="B16" s="42"/>
      <c r="C16" s="42"/>
      <c r="D16" s="42"/>
      <c r="E16" s="53"/>
      <c r="G16" s="48"/>
      <c r="H16" s="33"/>
    </row>
    <row r="17" spans="1:9" x14ac:dyDescent="0.3">
      <c r="A17" s="32" t="s">
        <v>16</v>
      </c>
      <c r="B17" s="22">
        <v>7000</v>
      </c>
      <c r="C17" s="33">
        <v>4661.95</v>
      </c>
      <c r="D17" s="33">
        <f>B17-C17</f>
        <v>2338.0500000000002</v>
      </c>
      <c r="E17" s="50"/>
      <c r="F17" s="22">
        <v>3000</v>
      </c>
      <c r="G17" s="48"/>
      <c r="H17" s="33" t="s">
        <v>87</v>
      </c>
    </row>
    <row r="18" spans="1:9" x14ac:dyDescent="0.3">
      <c r="A18" s="32" t="s">
        <v>18</v>
      </c>
      <c r="B18" s="22">
        <v>35000</v>
      </c>
      <c r="C18" s="33">
        <v>34375</v>
      </c>
      <c r="D18" s="33">
        <f>B18-C18</f>
        <v>625</v>
      </c>
      <c r="E18" s="50"/>
      <c r="F18" s="22">
        <v>0</v>
      </c>
      <c r="G18" s="48"/>
      <c r="H18" s="33" t="s">
        <v>90</v>
      </c>
    </row>
    <row r="19" spans="1:9" x14ac:dyDescent="0.3">
      <c r="A19" s="32" t="s">
        <v>76</v>
      </c>
      <c r="B19" s="22">
        <v>6000</v>
      </c>
      <c r="C19" s="33">
        <v>11508</v>
      </c>
      <c r="D19" s="33">
        <f t="shared" ref="D19:D31" si="1">B19-C19</f>
        <v>-5508</v>
      </c>
      <c r="E19" s="50"/>
      <c r="F19" s="22">
        <v>8000</v>
      </c>
      <c r="G19" s="48"/>
      <c r="H19" s="33" t="s">
        <v>77</v>
      </c>
    </row>
    <row r="20" spans="1:9" x14ac:dyDescent="0.3">
      <c r="A20" s="32" t="s">
        <v>20</v>
      </c>
      <c r="B20" s="22">
        <v>10000</v>
      </c>
      <c r="C20" s="33">
        <v>0</v>
      </c>
      <c r="D20" s="33">
        <f t="shared" ref="D20:D27" si="2">B20-C20</f>
        <v>10000</v>
      </c>
      <c r="E20" s="50"/>
      <c r="F20" s="22">
        <v>10000</v>
      </c>
      <c r="G20" s="48"/>
      <c r="H20" s="33" t="s">
        <v>62</v>
      </c>
    </row>
    <row r="21" spans="1:9" x14ac:dyDescent="0.3">
      <c r="A21" s="32" t="s">
        <v>19</v>
      </c>
      <c r="B21" s="22">
        <v>25000</v>
      </c>
      <c r="C21" s="33">
        <v>22885</v>
      </c>
      <c r="D21" s="33">
        <f t="shared" si="2"/>
        <v>2115</v>
      </c>
      <c r="E21" s="50"/>
      <c r="F21" s="22">
        <v>20000</v>
      </c>
      <c r="G21" s="48"/>
      <c r="H21" s="33" t="s">
        <v>105</v>
      </c>
    </row>
    <row r="22" spans="1:9" x14ac:dyDescent="0.3">
      <c r="A22" s="32" t="s">
        <v>99</v>
      </c>
      <c r="B22" s="22">
        <v>0</v>
      </c>
      <c r="C22" s="33">
        <v>0</v>
      </c>
      <c r="D22" s="33">
        <f t="shared" si="2"/>
        <v>0</v>
      </c>
      <c r="E22" s="50"/>
      <c r="F22" s="22">
        <v>12750</v>
      </c>
      <c r="G22" s="48"/>
      <c r="H22" s="33" t="s">
        <v>100</v>
      </c>
    </row>
    <row r="23" spans="1:9" x14ac:dyDescent="0.3">
      <c r="A23" s="32" t="s">
        <v>79</v>
      </c>
      <c r="B23" s="22">
        <v>0</v>
      </c>
      <c r="C23" s="33">
        <v>2964</v>
      </c>
      <c r="D23" s="33">
        <f t="shared" si="2"/>
        <v>-2964</v>
      </c>
      <c r="E23" s="50"/>
      <c r="F23" s="22">
        <v>3000</v>
      </c>
      <c r="G23" s="48"/>
      <c r="H23" s="33" t="s">
        <v>101</v>
      </c>
    </row>
    <row r="24" spans="1:9" x14ac:dyDescent="0.3">
      <c r="A24" s="32" t="s">
        <v>80</v>
      </c>
      <c r="B24" s="22">
        <v>2500</v>
      </c>
      <c r="C24" s="33">
        <v>3765</v>
      </c>
      <c r="D24" s="33">
        <f t="shared" si="2"/>
        <v>-1265</v>
      </c>
      <c r="E24" s="50"/>
      <c r="F24" s="22">
        <v>4000</v>
      </c>
      <c r="G24" s="48"/>
      <c r="H24" s="33" t="s">
        <v>81</v>
      </c>
    </row>
    <row r="25" spans="1:9" x14ac:dyDescent="0.3">
      <c r="A25" s="32" t="s">
        <v>82</v>
      </c>
      <c r="B25" s="22">
        <v>5000</v>
      </c>
      <c r="C25" s="33">
        <v>449329.27</v>
      </c>
      <c r="D25" s="33">
        <f t="shared" si="2"/>
        <v>-444329.27</v>
      </c>
      <c r="E25" s="50"/>
      <c r="F25" s="22">
        <v>15000</v>
      </c>
      <c r="G25" s="48"/>
      <c r="H25" s="33" t="s">
        <v>97</v>
      </c>
    </row>
    <row r="26" spans="1:9" x14ac:dyDescent="0.3">
      <c r="A26" s="32" t="s">
        <v>78</v>
      </c>
      <c r="B26" s="22">
        <v>5000</v>
      </c>
      <c r="C26" s="33">
        <v>3637</v>
      </c>
      <c r="D26" s="33">
        <f t="shared" si="2"/>
        <v>1363</v>
      </c>
      <c r="E26" s="50"/>
      <c r="F26" s="22">
        <v>4000</v>
      </c>
      <c r="G26" s="48"/>
      <c r="H26" s="33" t="s">
        <v>82</v>
      </c>
    </row>
    <row r="27" spans="1:9" x14ac:dyDescent="0.3">
      <c r="A27" s="32" t="s">
        <v>11</v>
      </c>
      <c r="B27" s="22">
        <v>2500</v>
      </c>
      <c r="C27" s="33">
        <v>4779.0200000000004</v>
      </c>
      <c r="D27" s="33">
        <f t="shared" si="2"/>
        <v>-2279.0200000000004</v>
      </c>
      <c r="E27" s="50"/>
      <c r="F27" s="22">
        <v>5000</v>
      </c>
      <c r="G27" s="48"/>
      <c r="H27" s="33" t="s">
        <v>83</v>
      </c>
    </row>
    <row r="28" spans="1:9" x14ac:dyDescent="0.3">
      <c r="A28" s="32" t="s">
        <v>13</v>
      </c>
      <c r="B28" s="22">
        <v>1000</v>
      </c>
      <c r="C28" s="33">
        <v>614</v>
      </c>
      <c r="D28" s="33">
        <f t="shared" si="1"/>
        <v>386</v>
      </c>
      <c r="E28" s="50"/>
      <c r="F28" s="22">
        <v>1000</v>
      </c>
      <c r="G28" s="48"/>
      <c r="H28" s="33" t="s">
        <v>47</v>
      </c>
    </row>
    <row r="29" spans="1:9" x14ac:dyDescent="0.3">
      <c r="A29" s="32" t="s">
        <v>14</v>
      </c>
      <c r="B29" s="22">
        <v>100</v>
      </c>
      <c r="C29" s="33">
        <v>26.79</v>
      </c>
      <c r="D29" s="33">
        <f t="shared" si="1"/>
        <v>73.210000000000008</v>
      </c>
      <c r="E29" s="50"/>
      <c r="F29" s="22">
        <v>250</v>
      </c>
      <c r="G29" s="48"/>
      <c r="H29" s="33" t="s">
        <v>89</v>
      </c>
    </row>
    <row r="30" spans="1:9" x14ac:dyDescent="0.3">
      <c r="A30" s="32" t="s">
        <v>94</v>
      </c>
      <c r="B30" s="22">
        <v>0</v>
      </c>
      <c r="C30" s="33">
        <v>0</v>
      </c>
      <c r="D30" s="33">
        <f t="shared" si="1"/>
        <v>0</v>
      </c>
      <c r="E30" s="50"/>
      <c r="F30" s="22">
        <v>90000</v>
      </c>
      <c r="G30" s="48"/>
      <c r="H30" s="33" t="s">
        <v>96</v>
      </c>
    </row>
    <row r="31" spans="1:9" x14ac:dyDescent="0.3">
      <c r="A31" s="32" t="s">
        <v>23</v>
      </c>
      <c r="B31" s="22">
        <v>10000</v>
      </c>
      <c r="C31" s="33">
        <v>10000</v>
      </c>
      <c r="D31" s="33">
        <f t="shared" si="1"/>
        <v>0</v>
      </c>
      <c r="E31" s="50"/>
      <c r="F31" s="22">
        <v>10000</v>
      </c>
      <c r="G31" s="48"/>
      <c r="H31" s="33" t="s">
        <v>98</v>
      </c>
    </row>
    <row r="32" spans="1:9" ht="16.2" thickBot="1" x14ac:dyDescent="0.35">
      <c r="A32" s="36" t="s">
        <v>25</v>
      </c>
      <c r="B32" s="37">
        <f>SUM(B17:B31)</f>
        <v>109100</v>
      </c>
      <c r="C32" s="37">
        <f>SUM(C17:C31)</f>
        <v>548545.03</v>
      </c>
      <c r="D32" s="37">
        <f>SUM(D17:D31)</f>
        <v>-439445.03</v>
      </c>
      <c r="E32" s="54">
        <f>SUM(E17:E31)</f>
        <v>0</v>
      </c>
      <c r="F32" s="37">
        <f>SUM(F17:F31)</f>
        <v>186000</v>
      </c>
      <c r="G32" s="48"/>
      <c r="H32" s="33"/>
      <c r="I32" s="43"/>
    </row>
    <row r="33" spans="1:9" x14ac:dyDescent="0.3">
      <c r="H33" s="33"/>
    </row>
    <row r="34" spans="1:9" s="45" customFormat="1" ht="16.2" thickBot="1" x14ac:dyDescent="0.35">
      <c r="A34" s="36" t="s">
        <v>26</v>
      </c>
      <c r="B34" s="60">
        <f>B14-B32</f>
        <v>15900</v>
      </c>
      <c r="C34" s="60">
        <f>C14-C32</f>
        <v>-11232.969999999972</v>
      </c>
      <c r="D34" s="59">
        <f>B34-C34</f>
        <v>27132.969999999972</v>
      </c>
      <c r="E34" s="61"/>
      <c r="F34" s="62">
        <f>F14-F32</f>
        <v>0</v>
      </c>
      <c r="G34" s="55"/>
      <c r="H34" s="47"/>
    </row>
    <row r="35" spans="1:9" ht="15.6" x14ac:dyDescent="0.3">
      <c r="A35" s="31"/>
      <c r="B35" s="43"/>
      <c r="C35" s="43"/>
      <c r="D35" s="33"/>
      <c r="E35" s="34"/>
      <c r="H35" s="33"/>
    </row>
    <row r="36" spans="1:9" ht="15.6" x14ac:dyDescent="0.3">
      <c r="A36" s="31"/>
      <c r="B36" s="43"/>
      <c r="C36" s="43"/>
      <c r="D36" s="33"/>
      <c r="E36" s="34"/>
      <c r="H36" s="33"/>
    </row>
    <row r="37" spans="1:9" ht="15.6" x14ac:dyDescent="0.3">
      <c r="A37" s="31"/>
      <c r="B37" s="43"/>
      <c r="C37" s="43"/>
      <c r="D37" s="33"/>
      <c r="E37" s="34"/>
      <c r="H37" s="33"/>
    </row>
    <row r="38" spans="1:9" ht="15.6" x14ac:dyDescent="0.3">
      <c r="A38" s="31"/>
      <c r="B38" s="43"/>
      <c r="C38" s="43"/>
      <c r="D38" s="33"/>
      <c r="E38" s="34"/>
      <c r="H38" s="33"/>
    </row>
    <row r="40" spans="1:9" ht="23.4" x14ac:dyDescent="0.45">
      <c r="A40" s="25" t="s">
        <v>84</v>
      </c>
    </row>
    <row r="41" spans="1:9" x14ac:dyDescent="0.3">
      <c r="A41" s="44"/>
      <c r="B41" s="44">
        <v>42735</v>
      </c>
      <c r="C41" s="44">
        <v>43100</v>
      </c>
      <c r="D41" s="44">
        <v>43465</v>
      </c>
      <c r="E41" s="48"/>
      <c r="F41" s="44" t="s">
        <v>86</v>
      </c>
      <c r="G41" s="48"/>
    </row>
    <row r="42" spans="1:9" x14ac:dyDescent="0.3">
      <c r="B42" s="45"/>
      <c r="E42" s="48"/>
      <c r="F42"/>
      <c r="G42" s="48"/>
    </row>
    <row r="43" spans="1:9" x14ac:dyDescent="0.3">
      <c r="A43" s="32" t="s">
        <v>67</v>
      </c>
      <c r="B43" s="33">
        <v>109012.6</v>
      </c>
      <c r="C43" s="33">
        <v>54833.36</v>
      </c>
      <c r="D43" s="33">
        <v>31294.07</v>
      </c>
      <c r="E43" s="69"/>
      <c r="F43" s="33">
        <f>SUM(D43-C43)</f>
        <v>-23539.29</v>
      </c>
      <c r="G43" s="69"/>
      <c r="H43" s="32"/>
      <c r="I43" s="32"/>
    </row>
    <row r="44" spans="1:9" x14ac:dyDescent="0.3">
      <c r="A44" s="32" t="s">
        <v>68</v>
      </c>
      <c r="B44" s="33">
        <v>74553.56</v>
      </c>
      <c r="C44" s="33">
        <v>125027.36</v>
      </c>
      <c r="D44" s="33">
        <v>165718.68</v>
      </c>
      <c r="E44" s="69"/>
      <c r="F44" s="33">
        <f t="shared" ref="F44:F49" si="3">SUM(D44-C44)</f>
        <v>40691.319999999992</v>
      </c>
      <c r="G44" s="69"/>
      <c r="H44" s="32"/>
      <c r="I44" s="32"/>
    </row>
    <row r="45" spans="1:9" s="45" customFormat="1" x14ac:dyDescent="0.3">
      <c r="A45" s="65" t="s">
        <v>106</v>
      </c>
      <c r="B45" s="47">
        <f>SUM(B43:B44)</f>
        <v>183566.16</v>
      </c>
      <c r="C45" s="47">
        <f t="shared" ref="C45:E45" si="4">SUM(C43:C44)</f>
        <v>179860.72</v>
      </c>
      <c r="D45" s="47">
        <f t="shared" si="4"/>
        <v>197012.75</v>
      </c>
      <c r="E45" s="66">
        <f t="shared" si="4"/>
        <v>0</v>
      </c>
      <c r="F45" s="47">
        <f t="shared" si="3"/>
        <v>17152.03</v>
      </c>
      <c r="G45" s="70"/>
      <c r="H45" s="32" t="s">
        <v>107</v>
      </c>
      <c r="I45" s="65"/>
    </row>
    <row r="46" spans="1:9" s="45" customFormat="1" x14ac:dyDescent="0.3">
      <c r="A46" s="65"/>
      <c r="B46" s="47"/>
      <c r="C46" s="47"/>
      <c r="D46" s="47"/>
      <c r="E46" s="66"/>
      <c r="F46" s="47"/>
      <c r="G46" s="70"/>
      <c r="H46" s="65"/>
      <c r="I46" s="71">
        <f>SUM(F45-C34)</f>
        <v>28384.999999999971</v>
      </c>
    </row>
    <row r="47" spans="1:9" x14ac:dyDescent="0.3">
      <c r="A47" s="32" t="s">
        <v>29</v>
      </c>
      <c r="B47" s="33">
        <v>6707.73</v>
      </c>
      <c r="C47" s="33">
        <v>6785.03</v>
      </c>
      <c r="D47" s="33">
        <v>6868.53</v>
      </c>
      <c r="E47" s="51">
        <f>SUM(D47-C47)</f>
        <v>83.5</v>
      </c>
      <c r="F47" s="33">
        <f t="shared" si="3"/>
        <v>83.5</v>
      </c>
      <c r="G47" s="69"/>
      <c r="H47" s="32"/>
      <c r="I47" s="32"/>
    </row>
    <row r="48" spans="1:9" x14ac:dyDescent="0.3">
      <c r="E48" s="63"/>
      <c r="F48" s="33"/>
      <c r="G48" s="63"/>
    </row>
    <row r="49" spans="1:9" s="45" customFormat="1" ht="15" thickBot="1" x14ac:dyDescent="0.35">
      <c r="A49" s="56" t="s">
        <v>85</v>
      </c>
      <c r="B49" s="57">
        <f>SUM(B45:B48)</f>
        <v>190273.89</v>
      </c>
      <c r="C49" s="57">
        <f t="shared" ref="C49:D49" si="5">SUM(C45:C48)</f>
        <v>186645.75</v>
      </c>
      <c r="D49" s="57">
        <f t="shared" si="5"/>
        <v>203881.28</v>
      </c>
      <c r="E49" s="58">
        <f>SUM(E43:E48)</f>
        <v>83.5</v>
      </c>
      <c r="F49" s="59">
        <f t="shared" si="3"/>
        <v>17235.53</v>
      </c>
      <c r="G49" s="55"/>
      <c r="H49" s="46"/>
      <c r="I49" s="68"/>
    </row>
  </sheetData>
  <pageMargins left="0.51181102362204722" right="0" top="0.74803149606299213" bottom="0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29" workbookViewId="0">
      <selection activeCell="C32" sqref="C32"/>
    </sheetView>
  </sheetViews>
  <sheetFormatPr baseColWidth="10" defaultRowHeight="14.4" x14ac:dyDescent="0.3"/>
  <cols>
    <col min="1" max="1" width="32.109375" customWidth="1"/>
    <col min="2" max="2" width="14.6640625" customWidth="1"/>
    <col min="3" max="4" width="14.44140625" customWidth="1"/>
    <col min="5" max="5" width="13.6640625" customWidth="1"/>
    <col min="6" max="6" width="1.5546875" customWidth="1"/>
    <col min="7" max="7" width="14.6640625" style="22" customWidth="1"/>
    <col min="8" max="8" width="1.5546875" customWidth="1"/>
    <col min="9" max="9" width="35.109375" customWidth="1"/>
  </cols>
  <sheetData>
    <row r="1" spans="1:9" ht="23.4" x14ac:dyDescent="0.45">
      <c r="A1" s="25" t="s">
        <v>51</v>
      </c>
      <c r="B1" s="26"/>
      <c r="C1" s="26"/>
      <c r="D1" s="26"/>
      <c r="E1" s="26"/>
      <c r="F1" s="26"/>
      <c r="G1" s="27"/>
    </row>
    <row r="3" spans="1:9" x14ac:dyDescent="0.3">
      <c r="A3" s="28" t="s">
        <v>0</v>
      </c>
      <c r="B3" s="28" t="s">
        <v>41</v>
      </c>
      <c r="C3" s="28" t="s">
        <v>52</v>
      </c>
      <c r="D3" s="28" t="s">
        <v>1</v>
      </c>
      <c r="E3" s="29" t="s">
        <v>30</v>
      </c>
      <c r="F3" s="28"/>
      <c r="G3" s="30" t="s">
        <v>53</v>
      </c>
      <c r="I3" s="28" t="s">
        <v>35</v>
      </c>
    </row>
    <row r="4" spans="1:9" ht="8.25" customHeight="1" x14ac:dyDescent="0.3"/>
    <row r="5" spans="1:9" ht="15.6" x14ac:dyDescent="0.3">
      <c r="A5" s="31" t="s">
        <v>3</v>
      </c>
    </row>
    <row r="6" spans="1:9" x14ac:dyDescent="0.3">
      <c r="A6" s="32" t="s">
        <v>4</v>
      </c>
      <c r="B6" s="22">
        <v>103000</v>
      </c>
      <c r="C6" s="33">
        <v>79820</v>
      </c>
      <c r="D6" s="33">
        <f>B6-C6</f>
        <v>23180</v>
      </c>
      <c r="E6" s="34">
        <f>D6/B6</f>
        <v>0.2250485436893204</v>
      </c>
      <c r="F6" s="34"/>
      <c r="G6" s="22">
        <v>100000</v>
      </c>
      <c r="I6" s="33" t="s">
        <v>54</v>
      </c>
    </row>
    <row r="7" spans="1:9" x14ac:dyDescent="0.3">
      <c r="A7" s="32" t="s">
        <v>5</v>
      </c>
      <c r="B7" s="22">
        <v>19500</v>
      </c>
      <c r="C7" s="33">
        <v>19000</v>
      </c>
      <c r="D7" s="33">
        <f t="shared" ref="D7:D11" si="0">B7-C7</f>
        <v>500</v>
      </c>
      <c r="E7" s="34">
        <f t="shared" ref="E7:E11" si="1">D7/B7</f>
        <v>2.564102564102564E-2</v>
      </c>
      <c r="F7" s="34"/>
      <c r="G7" s="22">
        <v>19500</v>
      </c>
      <c r="I7" s="33"/>
    </row>
    <row r="8" spans="1:9" x14ac:dyDescent="0.3">
      <c r="A8" s="32" t="s">
        <v>6</v>
      </c>
      <c r="B8" s="22">
        <v>1000</v>
      </c>
      <c r="C8" s="33">
        <v>561.42999999999995</v>
      </c>
      <c r="D8" s="33">
        <f t="shared" si="0"/>
        <v>438.57000000000005</v>
      </c>
      <c r="E8" s="34">
        <f t="shared" si="1"/>
        <v>0.43857000000000007</v>
      </c>
      <c r="F8" s="34"/>
      <c r="G8" s="22">
        <v>1000</v>
      </c>
      <c r="I8" s="33" t="s">
        <v>55</v>
      </c>
    </row>
    <row r="9" spans="1:9" x14ac:dyDescent="0.3">
      <c r="A9" s="32" t="s">
        <v>7</v>
      </c>
      <c r="B9" s="22">
        <v>4000</v>
      </c>
      <c r="C9" s="33">
        <v>4000</v>
      </c>
      <c r="D9" s="33">
        <f t="shared" si="0"/>
        <v>0</v>
      </c>
      <c r="E9" s="34">
        <f t="shared" si="1"/>
        <v>0</v>
      </c>
      <c r="F9" s="34"/>
      <c r="G9" s="22">
        <v>4000</v>
      </c>
      <c r="I9" s="33" t="s">
        <v>22</v>
      </c>
    </row>
    <row r="10" spans="1:9" x14ac:dyDescent="0.3">
      <c r="A10" s="32" t="s">
        <v>8</v>
      </c>
      <c r="B10" s="22">
        <v>500</v>
      </c>
      <c r="C10" s="33">
        <v>396.25</v>
      </c>
      <c r="D10" s="33">
        <f t="shared" si="0"/>
        <v>103.75</v>
      </c>
      <c r="E10" s="34">
        <f t="shared" si="1"/>
        <v>0.20749999999999999</v>
      </c>
      <c r="F10" s="34"/>
      <c r="G10" s="22">
        <v>500</v>
      </c>
      <c r="I10" s="33" t="s">
        <v>44</v>
      </c>
    </row>
    <row r="11" spans="1:9" x14ac:dyDescent="0.3">
      <c r="A11" s="32" t="s">
        <v>38</v>
      </c>
      <c r="B11" s="22">
        <v>0</v>
      </c>
      <c r="C11" s="33">
        <v>8788</v>
      </c>
      <c r="D11" s="33">
        <f t="shared" si="0"/>
        <v>-8788</v>
      </c>
      <c r="E11" s="34" t="e">
        <f t="shared" si="1"/>
        <v>#DIV/0!</v>
      </c>
      <c r="F11" s="34"/>
      <c r="G11" s="22">
        <v>0</v>
      </c>
      <c r="I11" s="33" t="s">
        <v>56</v>
      </c>
    </row>
    <row r="12" spans="1:9" x14ac:dyDescent="0.3">
      <c r="A12" s="32"/>
      <c r="B12" s="33"/>
      <c r="C12" s="33"/>
      <c r="D12" s="33"/>
      <c r="E12" s="33"/>
      <c r="F12" s="33"/>
      <c r="G12" s="35"/>
      <c r="I12" s="33"/>
    </row>
    <row r="13" spans="1:9" ht="16.2" thickBot="1" x14ac:dyDescent="0.35">
      <c r="A13" s="36" t="s">
        <v>9</v>
      </c>
      <c r="B13" s="37">
        <f>SUM(B6:B11)</f>
        <v>128000</v>
      </c>
      <c r="C13" s="37">
        <f>SUM(C6:C11)</f>
        <v>112565.68</v>
      </c>
      <c r="D13" s="38">
        <f t="shared" ref="D13" si="2">B13-C13</f>
        <v>15434.320000000007</v>
      </c>
      <c r="E13" s="39">
        <f t="shared" ref="E13" si="3">D13/B13</f>
        <v>0.12058062500000005</v>
      </c>
      <c r="F13" s="39"/>
      <c r="G13" s="40">
        <f>SUM(G6:G11)</f>
        <v>125000</v>
      </c>
      <c r="I13" s="33"/>
    </row>
    <row r="14" spans="1:9" x14ac:dyDescent="0.3">
      <c r="B14" s="41"/>
      <c r="C14" s="42"/>
      <c r="D14" s="42"/>
      <c r="E14" s="42"/>
      <c r="F14" s="42"/>
      <c r="I14" s="33"/>
    </row>
    <row r="15" spans="1:9" ht="15.6" x14ac:dyDescent="0.3">
      <c r="A15" s="31" t="s">
        <v>10</v>
      </c>
      <c r="B15" s="42"/>
      <c r="C15" s="42"/>
      <c r="D15" s="42"/>
      <c r="E15" s="42"/>
      <c r="F15" s="42"/>
      <c r="I15" s="33"/>
    </row>
    <row r="16" spans="1:9" x14ac:dyDescent="0.3">
      <c r="A16" s="32" t="s">
        <v>11</v>
      </c>
      <c r="B16" s="22">
        <v>5000</v>
      </c>
      <c r="C16" s="33">
        <v>2318.9</v>
      </c>
      <c r="D16" s="33">
        <f t="shared" ref="D16:D28" si="4">B16-C16</f>
        <v>2681.1</v>
      </c>
      <c r="E16" s="34">
        <f t="shared" ref="E16:E28" si="5">D16/B16</f>
        <v>0.53622000000000003</v>
      </c>
      <c r="F16" s="34"/>
      <c r="G16" s="22">
        <v>2500</v>
      </c>
      <c r="I16" s="33"/>
    </row>
    <row r="17" spans="1:9" x14ac:dyDescent="0.3">
      <c r="A17" s="32" t="s">
        <v>12</v>
      </c>
      <c r="B17" s="22">
        <v>4000</v>
      </c>
      <c r="C17" s="33">
        <v>6006</v>
      </c>
      <c r="D17" s="33">
        <f t="shared" si="4"/>
        <v>-2006</v>
      </c>
      <c r="E17" s="34">
        <f t="shared" si="5"/>
        <v>-0.50149999999999995</v>
      </c>
      <c r="F17" s="34"/>
      <c r="G17" s="22">
        <v>6000</v>
      </c>
      <c r="I17" s="33" t="s">
        <v>70</v>
      </c>
    </row>
    <row r="18" spans="1:9" x14ac:dyDescent="0.3">
      <c r="A18" s="32" t="s">
        <v>13</v>
      </c>
      <c r="B18" s="22">
        <v>1000</v>
      </c>
      <c r="C18" s="33">
        <v>1400</v>
      </c>
      <c r="D18" s="33">
        <f t="shared" si="4"/>
        <v>-400</v>
      </c>
      <c r="E18" s="34">
        <f t="shared" si="5"/>
        <v>-0.4</v>
      </c>
      <c r="F18" s="34"/>
      <c r="G18" s="22">
        <v>1000</v>
      </c>
      <c r="I18" s="33" t="s">
        <v>47</v>
      </c>
    </row>
    <row r="19" spans="1:9" x14ac:dyDescent="0.3">
      <c r="A19" s="32" t="s">
        <v>14</v>
      </c>
      <c r="B19" s="22">
        <v>100</v>
      </c>
      <c r="C19" s="33">
        <v>333.25</v>
      </c>
      <c r="D19" s="33">
        <f t="shared" si="4"/>
        <v>-233.25</v>
      </c>
      <c r="E19" s="34">
        <f t="shared" si="5"/>
        <v>-2.3325</v>
      </c>
      <c r="F19" s="34"/>
      <c r="G19" s="22">
        <v>100</v>
      </c>
      <c r="I19" s="33" t="s">
        <v>57</v>
      </c>
    </row>
    <row r="20" spans="1:9" x14ac:dyDescent="0.3">
      <c r="A20" s="32" t="s">
        <v>31</v>
      </c>
      <c r="B20" s="22">
        <v>2500</v>
      </c>
      <c r="C20" s="33">
        <v>1984</v>
      </c>
      <c r="D20" s="33">
        <f t="shared" si="4"/>
        <v>516</v>
      </c>
      <c r="E20" s="34">
        <f t="shared" si="5"/>
        <v>0.2064</v>
      </c>
      <c r="F20" s="34"/>
      <c r="G20" s="22">
        <v>2500</v>
      </c>
      <c r="I20" s="33" t="s">
        <v>71</v>
      </c>
    </row>
    <row r="21" spans="1:9" x14ac:dyDescent="0.3">
      <c r="A21" s="32" t="s">
        <v>16</v>
      </c>
      <c r="B21" s="22">
        <v>10000</v>
      </c>
      <c r="C21" s="33">
        <v>6500.31</v>
      </c>
      <c r="D21" s="33">
        <f t="shared" si="4"/>
        <v>3499.6899999999996</v>
      </c>
      <c r="E21" s="34">
        <f t="shared" si="5"/>
        <v>0.34996899999999997</v>
      </c>
      <c r="F21" s="34"/>
      <c r="G21" s="22">
        <v>7000</v>
      </c>
      <c r="I21" s="33" t="s">
        <v>48</v>
      </c>
    </row>
    <row r="22" spans="1:9" x14ac:dyDescent="0.3">
      <c r="A22" s="32" t="s">
        <v>63</v>
      </c>
      <c r="B22" s="22">
        <v>5000</v>
      </c>
      <c r="C22" s="33">
        <v>9497</v>
      </c>
      <c r="D22" s="33">
        <f t="shared" si="4"/>
        <v>-4497</v>
      </c>
      <c r="E22" s="34">
        <f t="shared" si="5"/>
        <v>-0.89939999999999998</v>
      </c>
      <c r="F22" s="34"/>
      <c r="G22" s="22">
        <v>5000</v>
      </c>
      <c r="I22" s="33" t="s">
        <v>61</v>
      </c>
    </row>
    <row r="23" spans="1:9" x14ac:dyDescent="0.3">
      <c r="A23" s="32" t="s">
        <v>18</v>
      </c>
      <c r="B23" s="22">
        <v>26000</v>
      </c>
      <c r="C23" s="33">
        <v>63750</v>
      </c>
      <c r="D23" s="33">
        <f t="shared" si="4"/>
        <v>-37750</v>
      </c>
      <c r="E23" s="34">
        <f t="shared" si="5"/>
        <v>-1.4519230769230769</v>
      </c>
      <c r="F23" s="34"/>
      <c r="G23" s="22">
        <v>35000</v>
      </c>
      <c r="I23" s="33" t="s">
        <v>58</v>
      </c>
    </row>
    <row r="24" spans="1:9" x14ac:dyDescent="0.3">
      <c r="A24" s="32" t="s">
        <v>19</v>
      </c>
      <c r="B24" s="22">
        <v>25000</v>
      </c>
      <c r="C24" s="33">
        <v>21215</v>
      </c>
      <c r="D24" s="33">
        <f t="shared" si="4"/>
        <v>3785</v>
      </c>
      <c r="E24" s="34">
        <f t="shared" si="5"/>
        <v>0.15140000000000001</v>
      </c>
      <c r="F24" s="34"/>
      <c r="G24" s="22">
        <v>25000</v>
      </c>
      <c r="I24" s="33"/>
    </row>
    <row r="25" spans="1:9" x14ac:dyDescent="0.3">
      <c r="A25" s="32" t="s">
        <v>20</v>
      </c>
      <c r="B25" s="22">
        <v>10000</v>
      </c>
      <c r="C25" s="33">
        <v>9925</v>
      </c>
      <c r="D25" s="33">
        <f t="shared" si="4"/>
        <v>75</v>
      </c>
      <c r="E25" s="34">
        <f t="shared" si="5"/>
        <v>7.4999999999999997E-3</v>
      </c>
      <c r="F25" s="34"/>
      <c r="G25" s="22">
        <v>10000</v>
      </c>
      <c r="I25" s="33" t="s">
        <v>62</v>
      </c>
    </row>
    <row r="26" spans="1:9" x14ac:dyDescent="0.3">
      <c r="A26" s="32" t="s">
        <v>66</v>
      </c>
      <c r="B26" s="22">
        <v>5000</v>
      </c>
      <c r="C26" s="33">
        <v>2590</v>
      </c>
      <c r="D26" s="33">
        <f t="shared" si="4"/>
        <v>2410</v>
      </c>
      <c r="E26" s="34">
        <f t="shared" si="5"/>
        <v>0.48199999999999998</v>
      </c>
      <c r="F26" s="34"/>
      <c r="G26" s="22">
        <v>5000</v>
      </c>
      <c r="I26" s="33" t="s">
        <v>69</v>
      </c>
    </row>
    <row r="27" spans="1:9" x14ac:dyDescent="0.3">
      <c r="A27" s="32" t="s">
        <v>23</v>
      </c>
      <c r="B27" s="22">
        <v>10000</v>
      </c>
      <c r="C27" s="33">
        <v>0</v>
      </c>
      <c r="D27" s="33">
        <f t="shared" si="4"/>
        <v>10000</v>
      </c>
      <c r="E27" s="34">
        <f t="shared" si="5"/>
        <v>1</v>
      </c>
      <c r="F27" s="34"/>
      <c r="G27" s="22">
        <v>10000</v>
      </c>
      <c r="I27" s="33"/>
    </row>
    <row r="28" spans="1:9" x14ac:dyDescent="0.3">
      <c r="A28" s="32" t="s">
        <v>59</v>
      </c>
      <c r="B28" s="22">
        <v>0</v>
      </c>
      <c r="C28" s="33">
        <v>11510.75</v>
      </c>
      <c r="D28" s="33">
        <f t="shared" si="4"/>
        <v>-11510.75</v>
      </c>
      <c r="E28" s="34" t="e">
        <f t="shared" si="5"/>
        <v>#DIV/0!</v>
      </c>
      <c r="F28" s="34"/>
      <c r="G28" s="22">
        <v>0</v>
      </c>
      <c r="I28" s="33" t="s">
        <v>60</v>
      </c>
    </row>
    <row r="29" spans="1:9" x14ac:dyDescent="0.3">
      <c r="I29" s="33"/>
    </row>
    <row r="30" spans="1:9" ht="16.2" thickBot="1" x14ac:dyDescent="0.35">
      <c r="A30" s="36" t="s">
        <v>25</v>
      </c>
      <c r="B30" s="37">
        <f t="shared" ref="B30:G30" si="6">SUM(B16:B29)</f>
        <v>103600</v>
      </c>
      <c r="C30" s="37">
        <f t="shared" si="6"/>
        <v>137030.21</v>
      </c>
      <c r="D30" s="37">
        <f t="shared" si="6"/>
        <v>-33430.21</v>
      </c>
      <c r="E30" s="37" t="e">
        <f t="shared" si="6"/>
        <v>#DIV/0!</v>
      </c>
      <c r="F30" s="37">
        <f t="shared" si="6"/>
        <v>0</v>
      </c>
      <c r="G30" s="37">
        <f t="shared" si="6"/>
        <v>109100</v>
      </c>
      <c r="I30" s="33"/>
    </row>
    <row r="31" spans="1:9" x14ac:dyDescent="0.3">
      <c r="I31" s="33"/>
    </row>
    <row r="32" spans="1:9" ht="15.6" x14ac:dyDescent="0.3">
      <c r="A32" s="31" t="s">
        <v>26</v>
      </c>
      <c r="B32" s="43">
        <f>B13-B30</f>
        <v>24400</v>
      </c>
      <c r="C32" s="43">
        <f>C13-C30</f>
        <v>-24464.53</v>
      </c>
      <c r="D32" s="33">
        <f t="shared" ref="D32" si="7">B32-C32</f>
        <v>48864.53</v>
      </c>
      <c r="E32" s="34">
        <f t="shared" ref="E32" si="8">D32/B32</f>
        <v>2.0026446721311473</v>
      </c>
      <c r="F32" s="34"/>
      <c r="G32" s="22">
        <f>G13-G30</f>
        <v>15900</v>
      </c>
      <c r="I32" s="33"/>
    </row>
    <row r="33" spans="1:9" ht="15.6" x14ac:dyDescent="0.3">
      <c r="A33" s="31"/>
      <c r="B33" s="43"/>
      <c r="C33" s="43"/>
      <c r="D33" s="33"/>
      <c r="E33" s="34"/>
      <c r="F33" s="34"/>
      <c r="I33" s="33"/>
    </row>
    <row r="34" spans="1:9" ht="15.6" x14ac:dyDescent="0.3">
      <c r="A34" s="31"/>
      <c r="B34" s="43"/>
      <c r="C34" s="43"/>
      <c r="D34" s="33"/>
      <c r="E34" s="34"/>
      <c r="F34" s="34"/>
      <c r="I34" s="33"/>
    </row>
    <row r="36" spans="1:9" ht="23.4" x14ac:dyDescent="0.45">
      <c r="A36" s="25" t="s">
        <v>64</v>
      </c>
    </row>
    <row r="37" spans="1:9" x14ac:dyDescent="0.3">
      <c r="A37" s="44"/>
      <c r="B37" s="44">
        <v>42004</v>
      </c>
      <c r="C37" s="44">
        <v>42369</v>
      </c>
      <c r="D37" s="44">
        <v>42735</v>
      </c>
      <c r="E37" s="44">
        <v>43100</v>
      </c>
      <c r="G37" s="44" t="s">
        <v>65</v>
      </c>
    </row>
    <row r="38" spans="1:9" x14ac:dyDescent="0.3">
      <c r="D38" s="45"/>
      <c r="G38"/>
    </row>
    <row r="39" spans="1:9" x14ac:dyDescent="0.3">
      <c r="A39" s="32" t="s">
        <v>67</v>
      </c>
      <c r="B39" s="33">
        <v>153511.23000000001</v>
      </c>
      <c r="C39" s="33">
        <v>107158.14</v>
      </c>
      <c r="D39" s="33">
        <v>109012.6</v>
      </c>
      <c r="E39" s="33">
        <v>54833.36</v>
      </c>
      <c r="G39" s="33">
        <f>SUM(E39-D39)</f>
        <v>-54179.240000000005</v>
      </c>
    </row>
    <row r="40" spans="1:9" x14ac:dyDescent="0.3">
      <c r="A40" s="32" t="s">
        <v>68</v>
      </c>
      <c r="B40" s="33">
        <v>73350.7</v>
      </c>
      <c r="C40" s="33">
        <v>74182.649999999994</v>
      </c>
      <c r="D40" s="33">
        <v>74553.56</v>
      </c>
      <c r="E40" s="33">
        <v>125027.36</v>
      </c>
      <c r="G40" s="33">
        <f t="shared" ref="G40:G41" si="9">SUM(E40-D40)</f>
        <v>50473.8</v>
      </c>
    </row>
    <row r="41" spans="1:9" x14ac:dyDescent="0.3">
      <c r="A41" s="32" t="s">
        <v>29</v>
      </c>
      <c r="B41" s="33">
        <v>6453.6</v>
      </c>
      <c r="C41" s="33">
        <v>6572.85</v>
      </c>
      <c r="D41" s="33">
        <v>6707.73</v>
      </c>
      <c r="E41" s="33">
        <v>6799.26</v>
      </c>
      <c r="G41" s="33">
        <f t="shared" si="9"/>
        <v>91.530000000000655</v>
      </c>
    </row>
  </sheetData>
  <pageMargins left="0.31496062992125984" right="0" top="0.74803149606299213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opLeftCell="A22" workbookViewId="0">
      <selection activeCell="B22" sqref="B22"/>
    </sheetView>
  </sheetViews>
  <sheetFormatPr baseColWidth="10" defaultRowHeight="14.4" x14ac:dyDescent="0.3"/>
  <cols>
    <col min="1" max="1" width="36.44140625" customWidth="1"/>
    <col min="2" max="2" width="15.33203125" customWidth="1"/>
    <col min="3" max="3" width="16.5546875" customWidth="1"/>
    <col min="4" max="4" width="17.6640625" customWidth="1"/>
    <col min="5" max="5" width="15.33203125" customWidth="1"/>
    <col min="6" max="6" width="1.5546875" customWidth="1"/>
    <col min="7" max="7" width="15.33203125" style="22" customWidth="1"/>
    <col min="8" max="8" width="1.5546875" customWidth="1"/>
    <col min="9" max="9" width="23.88671875" customWidth="1"/>
  </cols>
  <sheetData>
    <row r="1" spans="1:9" ht="23.4" x14ac:dyDescent="0.45">
      <c r="A1" s="1" t="s">
        <v>32</v>
      </c>
      <c r="B1" s="2"/>
      <c r="C1" s="2"/>
      <c r="D1" s="2"/>
      <c r="E1" s="2"/>
      <c r="F1" s="2"/>
      <c r="G1" s="19"/>
    </row>
    <row r="2" spans="1:9" x14ac:dyDescent="0.3">
      <c r="A2" s="3"/>
      <c r="B2" s="3"/>
      <c r="C2" s="3"/>
      <c r="D2" s="3"/>
      <c r="E2" s="3"/>
      <c r="F2" s="3"/>
      <c r="G2" s="20"/>
    </row>
    <row r="3" spans="1:9" ht="15" x14ac:dyDescent="0.35">
      <c r="A3" s="4" t="s">
        <v>0</v>
      </c>
      <c r="B3" s="4" t="s">
        <v>2</v>
      </c>
      <c r="C3" s="4" t="s">
        <v>33</v>
      </c>
      <c r="D3" s="4" t="s">
        <v>1</v>
      </c>
      <c r="E3" s="17" t="s">
        <v>30</v>
      </c>
      <c r="F3" s="4"/>
      <c r="G3" s="21" t="s">
        <v>41</v>
      </c>
      <c r="I3" s="4" t="s">
        <v>35</v>
      </c>
    </row>
    <row r="4" spans="1:9" ht="8.25" customHeight="1" x14ac:dyDescent="0.3">
      <c r="A4" s="3"/>
      <c r="B4" s="3"/>
      <c r="C4" s="3"/>
      <c r="D4" s="3"/>
      <c r="E4" s="3"/>
      <c r="F4" s="3"/>
      <c r="G4" s="20"/>
    </row>
    <row r="5" spans="1:9" ht="16.2" x14ac:dyDescent="0.35">
      <c r="A5" s="5" t="s">
        <v>3</v>
      </c>
      <c r="B5" s="3"/>
      <c r="C5" s="3"/>
      <c r="D5" s="3"/>
      <c r="E5" s="3"/>
      <c r="F5" s="3"/>
      <c r="G5" s="20"/>
    </row>
    <row r="6" spans="1:9" ht="15" x14ac:dyDescent="0.35">
      <c r="A6" s="6" t="s">
        <v>4</v>
      </c>
      <c r="B6" s="7">
        <v>90000</v>
      </c>
      <c r="C6" s="7">
        <v>91830</v>
      </c>
      <c r="D6" s="7">
        <f>B6-C6</f>
        <v>-1830</v>
      </c>
      <c r="E6" s="8">
        <f>D6/B6</f>
        <v>-2.0333333333333332E-2</v>
      </c>
      <c r="F6" s="8"/>
      <c r="G6" s="22">
        <v>103000</v>
      </c>
      <c r="I6" s="7" t="s">
        <v>42</v>
      </c>
    </row>
    <row r="7" spans="1:9" ht="15" x14ac:dyDescent="0.35">
      <c r="A7" s="6" t="s">
        <v>5</v>
      </c>
      <c r="B7" s="7">
        <v>19000</v>
      </c>
      <c r="C7" s="7">
        <v>0</v>
      </c>
      <c r="D7" s="7">
        <f t="shared" ref="D7:D12" si="0">B7-C7</f>
        <v>19000</v>
      </c>
      <c r="E7" s="8">
        <f t="shared" ref="E7:E12" si="1">D7/B7</f>
        <v>1</v>
      </c>
      <c r="F7" s="8"/>
      <c r="G7" s="22">
        <v>19500</v>
      </c>
      <c r="I7" s="7" t="s">
        <v>36</v>
      </c>
    </row>
    <row r="8" spans="1:9" ht="15" x14ac:dyDescent="0.35">
      <c r="A8" s="6" t="s">
        <v>6</v>
      </c>
      <c r="B8" s="7">
        <v>1000</v>
      </c>
      <c r="C8" s="7">
        <v>479.49</v>
      </c>
      <c r="D8" s="7">
        <f t="shared" si="0"/>
        <v>520.51</v>
      </c>
      <c r="E8" s="8">
        <f t="shared" si="1"/>
        <v>0.52051000000000003</v>
      </c>
      <c r="F8" s="8"/>
      <c r="G8" s="22">
        <v>1000</v>
      </c>
      <c r="I8" s="7" t="s">
        <v>43</v>
      </c>
    </row>
    <row r="9" spans="1:9" ht="15" x14ac:dyDescent="0.35">
      <c r="A9" s="6" t="s">
        <v>7</v>
      </c>
      <c r="B9" s="7">
        <v>14000</v>
      </c>
      <c r="C9" s="7">
        <v>4000</v>
      </c>
      <c r="D9" s="7">
        <f t="shared" si="0"/>
        <v>10000</v>
      </c>
      <c r="E9" s="8">
        <f t="shared" si="1"/>
        <v>0.7142857142857143</v>
      </c>
      <c r="F9" s="8"/>
      <c r="G9" s="22">
        <v>4000</v>
      </c>
      <c r="I9" s="7" t="s">
        <v>22</v>
      </c>
    </row>
    <row r="10" spans="1:9" ht="15" x14ac:dyDescent="0.35">
      <c r="A10" s="6" t="s">
        <v>8</v>
      </c>
      <c r="B10" s="7">
        <v>400</v>
      </c>
      <c r="C10" s="7">
        <v>845.09</v>
      </c>
      <c r="D10" s="7">
        <f t="shared" si="0"/>
        <v>-445.09000000000003</v>
      </c>
      <c r="E10" s="8">
        <f t="shared" si="1"/>
        <v>-1.1127250000000002</v>
      </c>
      <c r="F10" s="8"/>
      <c r="G10" s="22">
        <v>500</v>
      </c>
      <c r="I10" s="7" t="s">
        <v>44</v>
      </c>
    </row>
    <row r="11" spans="1:9" ht="15" x14ac:dyDescent="0.35">
      <c r="A11" s="6" t="s">
        <v>37</v>
      </c>
      <c r="B11" s="7">
        <v>0</v>
      </c>
      <c r="C11" s="7">
        <v>10000</v>
      </c>
      <c r="D11" s="7">
        <f t="shared" si="0"/>
        <v>-10000</v>
      </c>
      <c r="E11" s="8" t="e">
        <f t="shared" si="1"/>
        <v>#DIV/0!</v>
      </c>
      <c r="F11" s="8"/>
      <c r="G11" s="22">
        <v>0</v>
      </c>
      <c r="I11" s="7" t="s">
        <v>39</v>
      </c>
    </row>
    <row r="12" spans="1:9" ht="15" x14ac:dyDescent="0.35">
      <c r="A12" s="6" t="s">
        <v>38</v>
      </c>
      <c r="B12" s="7">
        <v>0</v>
      </c>
      <c r="C12" s="7">
        <v>221.45</v>
      </c>
      <c r="D12" s="7">
        <f t="shared" si="0"/>
        <v>-221.45</v>
      </c>
      <c r="E12" s="8" t="e">
        <f t="shared" si="1"/>
        <v>#DIV/0!</v>
      </c>
      <c r="F12" s="8"/>
      <c r="I12" s="7" t="s">
        <v>45</v>
      </c>
    </row>
    <row r="13" spans="1:9" ht="15" x14ac:dyDescent="0.35">
      <c r="A13" s="6"/>
      <c r="B13" s="7"/>
      <c r="C13" s="7"/>
      <c r="D13" s="7"/>
      <c r="E13" s="7"/>
      <c r="F13" s="7"/>
      <c r="G13" s="23"/>
      <c r="I13" s="7"/>
    </row>
    <row r="14" spans="1:9" ht="16.8" thickBot="1" x14ac:dyDescent="0.4">
      <c r="A14" s="9" t="s">
        <v>9</v>
      </c>
      <c r="B14" s="10">
        <f>SUM(B6:B12)</f>
        <v>124400</v>
      </c>
      <c r="C14" s="10">
        <f>SUM(C6:C12)</f>
        <v>107376.03</v>
      </c>
      <c r="D14" s="11">
        <f t="shared" ref="D14" si="2">B14-C14</f>
        <v>17023.97</v>
      </c>
      <c r="E14" s="12">
        <f t="shared" ref="E14" si="3">D14/B14</f>
        <v>0.13684863344051448</v>
      </c>
      <c r="F14" s="12"/>
      <c r="G14" s="24">
        <f>SUM(B6:B10)</f>
        <v>124400</v>
      </c>
      <c r="I14" s="7"/>
    </row>
    <row r="15" spans="1:9" ht="15" x14ac:dyDescent="0.35">
      <c r="A15" s="3"/>
      <c r="B15" s="13"/>
      <c r="C15" s="14"/>
      <c r="D15" s="14"/>
      <c r="E15" s="14"/>
      <c r="F15" s="14"/>
      <c r="G15" s="20"/>
      <c r="I15" s="7"/>
    </row>
    <row r="16" spans="1:9" ht="16.2" x14ac:dyDescent="0.35">
      <c r="A16" s="5" t="s">
        <v>10</v>
      </c>
      <c r="B16" s="14"/>
      <c r="C16" s="14"/>
      <c r="D16" s="14"/>
      <c r="E16" s="14"/>
      <c r="F16" s="14"/>
      <c r="G16" s="20"/>
      <c r="I16" s="7"/>
    </row>
    <row r="17" spans="1:9" ht="15" x14ac:dyDescent="0.35">
      <c r="A17" s="6" t="s">
        <v>11</v>
      </c>
      <c r="B17" s="7">
        <v>5000</v>
      </c>
      <c r="C17" s="7">
        <v>2130</v>
      </c>
      <c r="D17" s="7">
        <f t="shared" ref="D17:D31" si="4">B17-C17</f>
        <v>2870</v>
      </c>
      <c r="E17" s="8">
        <f t="shared" ref="E17:E31" si="5">D17/B17</f>
        <v>0.57399999999999995</v>
      </c>
      <c r="F17" s="8"/>
      <c r="G17" s="22">
        <v>5000</v>
      </c>
      <c r="I17" s="7"/>
    </row>
    <row r="18" spans="1:9" ht="15" x14ac:dyDescent="0.35">
      <c r="A18" s="6" t="s">
        <v>12</v>
      </c>
      <c r="B18" s="7">
        <v>3000</v>
      </c>
      <c r="C18" s="7">
        <v>3537</v>
      </c>
      <c r="D18" s="7">
        <f t="shared" si="4"/>
        <v>-537</v>
      </c>
      <c r="E18" s="8">
        <f t="shared" si="5"/>
        <v>-0.17899999999999999</v>
      </c>
      <c r="F18" s="8"/>
      <c r="G18" s="22">
        <v>4000</v>
      </c>
      <c r="I18" s="7" t="s">
        <v>46</v>
      </c>
    </row>
    <row r="19" spans="1:9" ht="15" x14ac:dyDescent="0.35">
      <c r="A19" s="6" t="s">
        <v>13</v>
      </c>
      <c r="B19" s="7">
        <v>1000</v>
      </c>
      <c r="C19" s="7">
        <v>680</v>
      </c>
      <c r="D19" s="7">
        <f t="shared" si="4"/>
        <v>320</v>
      </c>
      <c r="E19" s="8">
        <f t="shared" si="5"/>
        <v>0.32</v>
      </c>
      <c r="F19" s="8"/>
      <c r="G19" s="22">
        <v>1000</v>
      </c>
      <c r="I19" s="7" t="s">
        <v>47</v>
      </c>
    </row>
    <row r="20" spans="1:9" ht="15" x14ac:dyDescent="0.35">
      <c r="A20" s="6" t="s">
        <v>14</v>
      </c>
      <c r="B20" s="7">
        <v>500</v>
      </c>
      <c r="C20" s="7">
        <v>38</v>
      </c>
      <c r="D20" s="7">
        <f t="shared" si="4"/>
        <v>462</v>
      </c>
      <c r="E20" s="8">
        <f t="shared" si="5"/>
        <v>0.92400000000000004</v>
      </c>
      <c r="F20" s="8"/>
      <c r="G20" s="22">
        <v>100</v>
      </c>
      <c r="I20" s="7"/>
    </row>
    <row r="21" spans="1:9" ht="15" x14ac:dyDescent="0.35">
      <c r="A21" s="6" t="s">
        <v>31</v>
      </c>
      <c r="B21" s="7">
        <v>3000</v>
      </c>
      <c r="C21" s="7">
        <v>2500</v>
      </c>
      <c r="D21" s="7">
        <f t="shared" si="4"/>
        <v>500</v>
      </c>
      <c r="E21" s="8">
        <f t="shared" si="5"/>
        <v>0.16666666666666666</v>
      </c>
      <c r="F21" s="8"/>
      <c r="G21" s="22">
        <v>2500</v>
      </c>
      <c r="I21" s="7"/>
    </row>
    <row r="22" spans="1:9" ht="15" x14ac:dyDescent="0.35">
      <c r="A22" s="6" t="s">
        <v>15</v>
      </c>
      <c r="B22" s="7">
        <f>3000+7000</f>
        <v>10000</v>
      </c>
      <c r="C22" s="7">
        <v>7000</v>
      </c>
      <c r="D22" s="7">
        <f t="shared" si="4"/>
        <v>3000</v>
      </c>
      <c r="E22" s="8">
        <f t="shared" si="5"/>
        <v>0.3</v>
      </c>
      <c r="F22" s="8"/>
      <c r="G22" s="22">
        <v>0</v>
      </c>
      <c r="I22" s="7"/>
    </row>
    <row r="23" spans="1:9" ht="15" x14ac:dyDescent="0.35">
      <c r="A23" s="6" t="s">
        <v>16</v>
      </c>
      <c r="B23" s="7">
        <v>8000</v>
      </c>
      <c r="C23" s="7">
        <v>9863.48</v>
      </c>
      <c r="D23" s="7">
        <f t="shared" si="4"/>
        <v>-1863.4799999999996</v>
      </c>
      <c r="E23" s="8">
        <f t="shared" si="5"/>
        <v>-0.23293499999999995</v>
      </c>
      <c r="F23" s="8"/>
      <c r="G23" s="22">
        <v>10000</v>
      </c>
      <c r="I23" s="7" t="s">
        <v>48</v>
      </c>
    </row>
    <row r="24" spans="1:9" ht="15" x14ac:dyDescent="0.35">
      <c r="A24" s="6" t="s">
        <v>17</v>
      </c>
      <c r="B24" s="7">
        <v>18000</v>
      </c>
      <c r="C24" s="7">
        <v>0</v>
      </c>
      <c r="D24" s="7">
        <f t="shared" si="4"/>
        <v>18000</v>
      </c>
      <c r="E24" s="8">
        <f t="shared" si="5"/>
        <v>1</v>
      </c>
      <c r="F24" s="8"/>
      <c r="G24" s="22">
        <v>5000</v>
      </c>
      <c r="I24" s="7"/>
    </row>
    <row r="25" spans="1:9" ht="15" x14ac:dyDescent="0.35">
      <c r="A25" s="6" t="s">
        <v>18</v>
      </c>
      <c r="B25" s="7">
        <v>28000</v>
      </c>
      <c r="C25" s="7">
        <v>24688</v>
      </c>
      <c r="D25" s="7">
        <f t="shared" si="4"/>
        <v>3312</v>
      </c>
      <c r="E25" s="8">
        <f t="shared" si="5"/>
        <v>0.11828571428571429</v>
      </c>
      <c r="F25" s="8"/>
      <c r="G25" s="22">
        <v>26000</v>
      </c>
      <c r="I25" s="7"/>
    </row>
    <row r="26" spans="1:9" ht="15" x14ac:dyDescent="0.35">
      <c r="A26" s="6" t="s">
        <v>19</v>
      </c>
      <c r="B26" s="7">
        <v>24000</v>
      </c>
      <c r="C26" s="7">
        <v>22433</v>
      </c>
      <c r="D26" s="7">
        <f t="shared" si="4"/>
        <v>1567</v>
      </c>
      <c r="E26" s="8">
        <f t="shared" si="5"/>
        <v>6.5291666666666665E-2</v>
      </c>
      <c r="F26" s="8"/>
      <c r="G26" s="22">
        <v>25000</v>
      </c>
      <c r="I26" s="7"/>
    </row>
    <row r="27" spans="1:9" ht="15" x14ac:dyDescent="0.35">
      <c r="A27" s="6" t="s">
        <v>20</v>
      </c>
      <c r="B27" s="7">
        <v>14000</v>
      </c>
      <c r="C27" s="7">
        <v>8299</v>
      </c>
      <c r="D27" s="7">
        <f t="shared" si="4"/>
        <v>5701</v>
      </c>
      <c r="E27" s="8">
        <f t="shared" si="5"/>
        <v>0.4072142857142857</v>
      </c>
      <c r="F27" s="8"/>
      <c r="G27" s="22">
        <v>10000</v>
      </c>
      <c r="I27" s="7" t="s">
        <v>49</v>
      </c>
    </row>
    <row r="28" spans="1:9" ht="15" x14ac:dyDescent="0.35">
      <c r="A28" s="6" t="s">
        <v>21</v>
      </c>
      <c r="B28" s="7">
        <v>0</v>
      </c>
      <c r="C28" s="7">
        <v>0</v>
      </c>
      <c r="D28" s="7">
        <f t="shared" si="4"/>
        <v>0</v>
      </c>
      <c r="E28" s="8" t="e">
        <f t="shared" si="5"/>
        <v>#DIV/0!</v>
      </c>
      <c r="F28" s="8"/>
      <c r="G28" s="22">
        <v>0</v>
      </c>
      <c r="I28" s="7"/>
    </row>
    <row r="29" spans="1:9" ht="15" x14ac:dyDescent="0.35">
      <c r="A29" s="6" t="s">
        <v>22</v>
      </c>
      <c r="B29" s="7">
        <v>15000</v>
      </c>
      <c r="C29" s="7">
        <v>4496</v>
      </c>
      <c r="D29" s="7">
        <f t="shared" si="4"/>
        <v>10504</v>
      </c>
      <c r="E29" s="8">
        <f t="shared" si="5"/>
        <v>0.7002666666666667</v>
      </c>
      <c r="F29" s="8"/>
      <c r="G29" s="22">
        <v>5000</v>
      </c>
      <c r="I29" s="7"/>
    </row>
    <row r="30" spans="1:9" ht="15" x14ac:dyDescent="0.35">
      <c r="A30" s="6" t="s">
        <v>23</v>
      </c>
      <c r="B30" s="7">
        <v>10000</v>
      </c>
      <c r="C30" s="7">
        <v>8500</v>
      </c>
      <c r="D30" s="7">
        <f t="shared" si="4"/>
        <v>1500</v>
      </c>
      <c r="E30" s="8">
        <f t="shared" si="5"/>
        <v>0.15</v>
      </c>
      <c r="F30" s="8"/>
      <c r="G30" s="22">
        <v>10000</v>
      </c>
      <c r="I30" s="7" t="s">
        <v>50</v>
      </c>
    </row>
    <row r="31" spans="1:9" ht="15" x14ac:dyDescent="0.35">
      <c r="A31" s="6" t="s">
        <v>24</v>
      </c>
      <c r="B31" s="7">
        <v>10000</v>
      </c>
      <c r="C31" s="7">
        <v>14877.6</v>
      </c>
      <c r="D31" s="7">
        <f t="shared" si="4"/>
        <v>-4877.6000000000004</v>
      </c>
      <c r="E31" s="8">
        <f t="shared" si="5"/>
        <v>-0.48776000000000003</v>
      </c>
      <c r="F31" s="8"/>
      <c r="G31" s="22">
        <v>0</v>
      </c>
      <c r="I31" s="7"/>
    </row>
    <row r="32" spans="1:9" ht="15" x14ac:dyDescent="0.35">
      <c r="A32" s="3"/>
      <c r="B32" s="3"/>
      <c r="C32" s="3"/>
      <c r="D32" s="3"/>
      <c r="E32" s="3"/>
      <c r="F32" s="3"/>
      <c r="G32" s="20"/>
      <c r="I32" s="7"/>
    </row>
    <row r="33" spans="1:9" ht="16.8" thickBot="1" x14ac:dyDescent="0.4">
      <c r="A33" s="9" t="s">
        <v>25</v>
      </c>
      <c r="B33" s="10">
        <f>SUM(B17:B32)</f>
        <v>149500</v>
      </c>
      <c r="C33" s="10">
        <f t="shared" ref="C33:G33" si="6">SUM(C17:C32)</f>
        <v>109042.08</v>
      </c>
      <c r="D33" s="10">
        <f t="shared" si="6"/>
        <v>40457.920000000006</v>
      </c>
      <c r="E33" s="10" t="e">
        <f t="shared" si="6"/>
        <v>#DIV/0!</v>
      </c>
      <c r="F33" s="10">
        <f t="shared" si="6"/>
        <v>0</v>
      </c>
      <c r="G33" s="10">
        <f t="shared" si="6"/>
        <v>103600</v>
      </c>
      <c r="I33" s="7"/>
    </row>
    <row r="34" spans="1:9" ht="15" x14ac:dyDescent="0.35">
      <c r="A34" s="3"/>
      <c r="B34" s="3"/>
      <c r="C34" s="3"/>
      <c r="D34" s="3"/>
      <c r="E34" s="3"/>
      <c r="F34" s="3"/>
      <c r="G34" s="20"/>
      <c r="I34" s="7"/>
    </row>
    <row r="35" spans="1:9" ht="16.2" x14ac:dyDescent="0.35">
      <c r="A35" s="5" t="s">
        <v>26</v>
      </c>
      <c r="B35" s="15">
        <f>B14-B33</f>
        <v>-25100</v>
      </c>
      <c r="C35" s="15">
        <f>C14-C33</f>
        <v>-1666.0500000000029</v>
      </c>
      <c r="D35" s="7">
        <f t="shared" ref="D35" si="7">B35-C35</f>
        <v>-23433.949999999997</v>
      </c>
      <c r="E35" s="8">
        <f t="shared" ref="E35" si="8">D35/B35</f>
        <v>0.93362350597609545</v>
      </c>
      <c r="F35" s="8"/>
      <c r="G35" s="20">
        <f>G14-G33</f>
        <v>20800</v>
      </c>
      <c r="I35" s="7"/>
    </row>
    <row r="36" spans="1:9" x14ac:dyDescent="0.3">
      <c r="A36" s="3"/>
      <c r="B36" s="3"/>
      <c r="C36" s="3"/>
      <c r="D36" s="3"/>
      <c r="E36" s="3"/>
      <c r="F36" s="3"/>
      <c r="G36" s="20"/>
    </row>
    <row r="37" spans="1:9" ht="23.4" x14ac:dyDescent="0.45">
      <c r="A37" s="1" t="s">
        <v>34</v>
      </c>
      <c r="B37" s="3"/>
      <c r="C37" s="3"/>
      <c r="D37" s="3"/>
      <c r="E37" s="3"/>
      <c r="F37" s="3"/>
      <c r="G37" s="20"/>
    </row>
    <row r="38" spans="1:9" ht="15" x14ac:dyDescent="0.35">
      <c r="A38" s="16"/>
      <c r="B38" s="16">
        <v>42004</v>
      </c>
      <c r="C38" s="16">
        <v>42369</v>
      </c>
      <c r="D38" s="16">
        <v>42735</v>
      </c>
      <c r="E38" s="16" t="s">
        <v>40</v>
      </c>
      <c r="G38" s="21"/>
    </row>
    <row r="39" spans="1:9" x14ac:dyDescent="0.3">
      <c r="A39" s="3"/>
      <c r="B39" s="3"/>
      <c r="C39" s="3"/>
      <c r="D39" s="18"/>
      <c r="E39" s="3"/>
      <c r="G39" s="20"/>
    </row>
    <row r="40" spans="1:9" ht="15" x14ac:dyDescent="0.35">
      <c r="A40" s="6" t="s">
        <v>27</v>
      </c>
      <c r="B40" s="7">
        <v>153511.23000000001</v>
      </c>
      <c r="C40" s="7">
        <v>107158.14</v>
      </c>
      <c r="D40" s="7">
        <v>109012.6</v>
      </c>
      <c r="E40" s="7">
        <f>D40-C40</f>
        <v>1854.4600000000064</v>
      </c>
      <c r="G40" s="23"/>
    </row>
    <row r="41" spans="1:9" ht="15" x14ac:dyDescent="0.35">
      <c r="A41" s="6" t="s">
        <v>28</v>
      </c>
      <c r="B41" s="7">
        <v>73350.7</v>
      </c>
      <c r="C41" s="7">
        <v>74182.649999999994</v>
      </c>
      <c r="D41" s="7">
        <v>74553.56</v>
      </c>
      <c r="E41" s="7">
        <f>D41-C41</f>
        <v>370.91000000000349</v>
      </c>
      <c r="G41" s="23"/>
    </row>
    <row r="42" spans="1:9" ht="15" x14ac:dyDescent="0.35">
      <c r="A42" s="6" t="s">
        <v>29</v>
      </c>
      <c r="B42" s="7">
        <v>6453.6</v>
      </c>
      <c r="C42" s="7">
        <v>6572.85</v>
      </c>
      <c r="D42" s="7">
        <v>6707.73</v>
      </c>
      <c r="E42" s="7">
        <f>D42-C42</f>
        <v>134.8799999999992</v>
      </c>
      <c r="G42" s="23"/>
    </row>
    <row r="43" spans="1:9" x14ac:dyDescent="0.3">
      <c r="A43" s="3"/>
      <c r="B43" s="3"/>
      <c r="C43" s="3"/>
      <c r="D43" s="3"/>
      <c r="E43" s="3"/>
      <c r="F43" s="3"/>
      <c r="G43" s="20"/>
    </row>
  </sheetData>
  <pageMargins left="0.11811023622047245" right="0" top="0.15748031496062992" bottom="0.1574803149606299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K_StatusTaxHTField0 xmlns="557d8cf5-74aa-457a-95db-53615d053f64">
      <Terms xmlns="http://schemas.microsoft.com/office/infopath/2007/PartnerControls"/>
    </RK_StatusTaxHTField0>
    <RK_OrganisasjonsenhetTaxHTField0 xmlns="557d8cf5-74aa-457a-95db-53615d053f64">
      <Terms xmlns="http://schemas.microsoft.com/office/infopath/2007/PartnerControls"/>
    </RK_OrganisasjonsenhetTaxHTField0>
    <RK_Prosjektnummer xmlns="557d8cf5-74aa-457a-95db-53615d053f64" xsi:nil="true"/>
    <RK_EmneordTaxHTField0 xmlns="557d8cf5-74aa-457a-95db-53615d053f64">
      <Terms xmlns="http://schemas.microsoft.com/office/infopath/2007/PartnerControls"/>
    </RK_EmneordTaxHTField0>
    <TaxCatchAll xmlns="557d8cf5-74aa-457a-95db-53615d053f64"/>
    <TaxKeywordTaxHTField xmlns="557d8cf5-74aa-457a-95db-53615d053f64">
      <Terms xmlns="http://schemas.microsoft.com/office/infopath/2007/PartnerControls"/>
    </TaxKeywordTaxHTField>
    <RK_Ar xmlns="557d8cf5-74aa-457a-95db-53615d053f6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37B27F13F1C0422BB0C0297F7EE211360073AA2F68162C0043B086F454BAA9EB59" ma:contentTypeVersion="24" ma:contentTypeDescription="" ma:contentTypeScope="" ma:versionID="6d5f80ad7201d140057e473e4e2aea5f">
  <xsd:schema xmlns:xsd="http://www.w3.org/2001/XMLSchema" xmlns:xs="http://www.w3.org/2001/XMLSchema" xmlns:p="http://schemas.microsoft.com/office/2006/metadata/properties" xmlns:ns2="557d8cf5-74aa-457a-95db-53615d053f64" targetNamespace="http://schemas.microsoft.com/office/2006/metadata/properties" ma:root="true" ma:fieldsID="a51b84e0ebba6269ae656a18a8ee7f2e" ns2:_="">
    <xsd:import namespace="557d8cf5-74aa-457a-95db-53615d053f64"/>
    <xsd:element name="properties">
      <xsd:complexType>
        <xsd:sequence>
          <xsd:element name="documentManagement">
            <xsd:complexType>
              <xsd:all>
                <xsd:element ref="ns2:RK_Prosjektnummer" minOccurs="0"/>
                <xsd:element ref="ns2:RK_StatusTaxHTField0" minOccurs="0"/>
                <xsd:element ref="ns2:TaxCatchAll" minOccurs="0"/>
                <xsd:element ref="ns2:TaxCatchAllLabel" minOccurs="0"/>
                <xsd:element ref="ns2:RK_OrganisasjonsenhetTaxHTField0" minOccurs="0"/>
                <xsd:element ref="ns2:RK_EmneordTaxHTField0" minOccurs="0"/>
                <xsd:element ref="ns2:RK_A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d8cf5-74aa-457a-95db-53615d053f64" elementFormDefault="qualified">
    <xsd:import namespace="http://schemas.microsoft.com/office/2006/documentManagement/types"/>
    <xsd:import namespace="http://schemas.microsoft.com/office/infopath/2007/PartnerControls"/>
    <xsd:element name="RK_Prosjektnummer" ma:index="8" nillable="true" ma:displayName="Prosjektnummer" ma:internalName="RK_Prosjektnummer">
      <xsd:simpleType>
        <xsd:restriction base="dms:Text">
          <xsd:maxLength value="255"/>
        </xsd:restriction>
      </xsd:simpleType>
    </xsd:element>
    <xsd:element name="RK_StatusTaxHTField0" ma:index="9" nillable="true" ma:taxonomy="true" ma:internalName="RK_StatusTaxHTField0" ma:taxonomyFieldName="RK_Status" ma:displayName="Status" ma:fieldId="{de436840-aadf-4018-8626-cdf1aceddaaf}" ma:taxonomyMulti="true" ma:sspId="1530352a-ac41-4fbd-90f0-f75dc8036244" ma:termSetId="cf406b72-d130-4c7e-bca2-24c3d96d89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6d7bb661-8177-480e-b5fd-a7a08263ae79}" ma:internalName="TaxCatchAll" ma:showField="CatchAllData" ma:web="fd9dc1fd-6e06-40f8-9640-e38a15f98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6d7bb661-8177-480e-b5fd-a7a08263ae79}" ma:internalName="TaxCatchAllLabel" ma:readOnly="true" ma:showField="CatchAllDataLabel" ma:web="fd9dc1fd-6e06-40f8-9640-e38a15f988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K_OrganisasjonsenhetTaxHTField0" ma:index="13" nillable="true" ma:taxonomy="true" ma:internalName="RK_OrganisasjonsenhetTaxHTField0" ma:taxonomyFieldName="RK_Organisasjonsenhet" ma:displayName="Organisasjonsenhet" ma:fieldId="{ffec9b57-c057-4bd1-b772-6ba4c34805a2}" ma:taxonomyMulti="true" ma:sspId="1530352a-ac41-4fbd-90f0-f75dc8036244" ma:termSetId="5319f4ed-29e4-4a4c-86d8-e2bca6b2ec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K_EmneordTaxHTField0" ma:index="15" nillable="true" ma:taxonomy="true" ma:internalName="RK_EmneordTaxHTField0" ma:taxonomyFieldName="RK_Emneord" ma:displayName="Emneord" ma:fieldId="{e6fb3dad-ef0f-4f30-9a2c-843598e934e2}" ma:taxonomyMulti="true" ma:sspId="1530352a-ac41-4fbd-90f0-f75dc8036244" ma:termSetId="01a64eb3-aad1-40f1-ab36-6d820bd642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K_Ar" ma:index="17" nillable="true" ma:displayName="År" ma:internalName="RK_Ar">
      <xsd:simpleType>
        <xsd:restriction base="dms:Text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Nøkkelord" ma:fieldId="{23f27201-bee3-471e-b2e7-b64fd8b7ca38}" ma:taxonomyMulti="true" ma:sspId="1530352a-ac41-4fbd-90f0-f75dc80362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1530352a-ac41-4fbd-90f0-f75dc8036244" ContentTypeId="0x01010037B27F13F1C0422BB0C0297F7EE21136" PreviousValue="false"/>
</file>

<file path=customXml/itemProps1.xml><?xml version="1.0" encoding="utf-8"?>
<ds:datastoreItem xmlns:ds="http://schemas.openxmlformats.org/officeDocument/2006/customXml" ds:itemID="{46318771-15E7-4312-89E4-5DB1E5BB1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D406EA-9CDB-4833-9B95-FEDD8E4E5430}">
  <ds:schemaRefs>
    <ds:schemaRef ds:uri="http://schemas.openxmlformats.org/package/2006/metadata/core-properties"/>
    <ds:schemaRef ds:uri="http://purl.org/dc/terms/"/>
    <ds:schemaRef ds:uri="557d8cf5-74aa-457a-95db-53615d053f6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BAB1E1-673A-41E6-84AE-C023BA1D4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7d8cf5-74aa-457a-95db-53615d053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124B93-AFE0-4C7A-8E17-655A29961743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90832CE-926B-4A52-B310-56167AD803F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Regn2020-Bud2021</vt:lpstr>
      <vt:lpstr>Regn2019-Bud2020</vt:lpstr>
      <vt:lpstr>Regn2018-Bud2019</vt:lpstr>
      <vt:lpstr>Regn2017-Bud2018</vt:lpstr>
      <vt:lpstr>Regn2016-Bud2017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Ørnehaug</dc:creator>
  <cp:lastModifiedBy>Tor Ole</cp:lastModifiedBy>
  <cp:lastPrinted>2021-01-19T15:32:34Z</cp:lastPrinted>
  <dcterms:created xsi:type="dcterms:W3CDTF">2016-03-15T18:01:03Z</dcterms:created>
  <dcterms:modified xsi:type="dcterms:W3CDTF">2021-04-21T13:09:40Z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0x01010037B27F13F1C0422BB0C0297F7EE211360073AA2F68162C0043B086F454BAA9EB59</vt:lpwstr>
  </property>
  <property fmtid="{D5CDD505-2E9C-101B-9397-08002B2CF9AE}" pid="3" name="RK_Status">
    <vt:lpwstr/>
  </property>
  <property fmtid="{D5CDD505-2E9C-101B-9397-08002B2CF9AE}" pid="4" name="TaxKeyword">
    <vt:lpwstr/>
  </property>
  <property fmtid="{D5CDD505-2E9C-101B-9397-08002B2CF9AE}" pid="5" name="RK_Organisasjonsenhet">
    <vt:lpwstr/>
  </property>
  <property fmtid="{D5CDD505-2E9C-101B-9397-08002B2CF9AE}" pid="6" name="RK_Emneord">
    <vt:lpwstr/>
  </property>
</Properties>
</file>